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North\Desktop\"/>
    </mc:Choice>
  </mc:AlternateContent>
  <xr:revisionPtr revIDLastSave="0" documentId="8_{A8568A50-BEF3-4EA6-9055-0E564BA5DF5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ccrual Data Entry" sheetId="1" r:id="rId1"/>
    <sheet name="JE Accr - Finance Only" sheetId="3" r:id="rId2"/>
    <sheet name="JE Accr Rev - Finance Only" sheetId="4" r:id="rId3"/>
  </sheets>
  <definedNames>
    <definedName name="_xlnm.Print_Area" localSheetId="0">'Accrual Data Entry'!$A$1:$J$27</definedName>
    <definedName name="_xlnm.Print_Area" localSheetId="1">'JE Accr - Finance Only'!$A$1:$L$38</definedName>
    <definedName name="_xlnm.Print_Area" localSheetId="2">'JE Accr Rev - Finance Only'!$A$1:$L$38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3" l="1"/>
  <c r="B35" i="4"/>
  <c r="I31" i="4" l="1"/>
  <c r="G31" i="4"/>
  <c r="F31" i="4"/>
  <c r="E31" i="4"/>
  <c r="D31" i="4"/>
  <c r="I30" i="4"/>
  <c r="G30" i="4"/>
  <c r="F30" i="4"/>
  <c r="E30" i="4"/>
  <c r="D30" i="4"/>
  <c r="I29" i="4"/>
  <c r="G29" i="4"/>
  <c r="F29" i="4"/>
  <c r="E29" i="4"/>
  <c r="D29" i="4"/>
  <c r="I28" i="4"/>
  <c r="G28" i="4"/>
  <c r="F28" i="4"/>
  <c r="E28" i="4"/>
  <c r="D28" i="4"/>
  <c r="I27" i="4"/>
  <c r="G27" i="4"/>
  <c r="F27" i="4"/>
  <c r="E27" i="4"/>
  <c r="D27" i="4"/>
  <c r="I26" i="4"/>
  <c r="G26" i="4"/>
  <c r="F26" i="4"/>
  <c r="E26" i="4"/>
  <c r="D26" i="4"/>
  <c r="I25" i="4"/>
  <c r="G25" i="4"/>
  <c r="F25" i="4"/>
  <c r="E25" i="4"/>
  <c r="D25" i="4"/>
  <c r="I24" i="4"/>
  <c r="G24" i="4"/>
  <c r="F24" i="4"/>
  <c r="E24" i="4"/>
  <c r="D24" i="4"/>
  <c r="I23" i="4"/>
  <c r="G23" i="4"/>
  <c r="F23" i="4"/>
  <c r="E23" i="4"/>
  <c r="D23" i="4"/>
  <c r="I22" i="4"/>
  <c r="G22" i="4"/>
  <c r="F22" i="4"/>
  <c r="E22" i="4"/>
  <c r="D22" i="4"/>
  <c r="I21" i="4"/>
  <c r="I20" i="4"/>
  <c r="I19" i="4"/>
  <c r="I18" i="4"/>
  <c r="I17" i="4"/>
  <c r="I16" i="4"/>
  <c r="I15" i="4"/>
  <c r="I14" i="4"/>
  <c r="I13" i="4"/>
  <c r="I12" i="4"/>
  <c r="H8" i="4"/>
  <c r="J22" i="1" l="1"/>
  <c r="K21" i="3"/>
  <c r="J21" i="3"/>
  <c r="K20" i="3"/>
  <c r="J20" i="4" s="1"/>
  <c r="J20" i="3"/>
  <c r="K20" i="4" s="1"/>
  <c r="K19" i="3"/>
  <c r="J19" i="4" s="1"/>
  <c r="J19" i="3"/>
  <c r="K19" i="4" s="1"/>
  <c r="K18" i="3"/>
  <c r="J18" i="4" s="1"/>
  <c r="J18" i="3"/>
  <c r="K18" i="4" s="1"/>
  <c r="K17" i="3"/>
  <c r="J17" i="3"/>
  <c r="K16" i="3"/>
  <c r="J16" i="4" s="1"/>
  <c r="J16" i="3"/>
  <c r="K16" i="4" s="1"/>
  <c r="K15" i="3"/>
  <c r="J15" i="4" s="1"/>
  <c r="J15" i="3"/>
  <c r="K15" i="4" s="1"/>
  <c r="K14" i="3"/>
  <c r="J14" i="3"/>
  <c r="K14" i="4" s="1"/>
  <c r="K13" i="3"/>
  <c r="J13" i="3"/>
  <c r="K12" i="3"/>
  <c r="J30" i="3"/>
  <c r="K30" i="4" s="1"/>
  <c r="K29" i="3"/>
  <c r="J29" i="4" s="1"/>
  <c r="J29" i="3"/>
  <c r="K29" i="4" s="1"/>
  <c r="J26" i="3"/>
  <c r="K26" i="4" s="1"/>
  <c r="J12" i="3"/>
  <c r="H21" i="3"/>
  <c r="H20" i="3"/>
  <c r="H19" i="3"/>
  <c r="H19" i="4" s="1"/>
  <c r="H18" i="3"/>
  <c r="H18" i="4" s="1"/>
  <c r="H17" i="3"/>
  <c r="H17" i="4" s="1"/>
  <c r="H16" i="3"/>
  <c r="H15" i="3"/>
  <c r="H15" i="4" s="1"/>
  <c r="H14" i="3"/>
  <c r="H13" i="3"/>
  <c r="H12" i="3"/>
  <c r="H28" i="3"/>
  <c r="H28" i="4" s="1"/>
  <c r="G21" i="3"/>
  <c r="G21" i="4" s="1"/>
  <c r="F21" i="3"/>
  <c r="F21" i="4" s="1"/>
  <c r="E21" i="3"/>
  <c r="E21" i="4" s="1"/>
  <c r="D21" i="3"/>
  <c r="D21" i="4" s="1"/>
  <c r="C21" i="3"/>
  <c r="C21" i="4" s="1"/>
  <c r="G20" i="3"/>
  <c r="G20" i="4" s="1"/>
  <c r="F20" i="3"/>
  <c r="F20" i="4" s="1"/>
  <c r="E20" i="3"/>
  <c r="E20" i="4" s="1"/>
  <c r="D20" i="3"/>
  <c r="D20" i="4" s="1"/>
  <c r="C20" i="3"/>
  <c r="C20" i="4" s="1"/>
  <c r="G19" i="3"/>
  <c r="G19" i="4" s="1"/>
  <c r="F19" i="3"/>
  <c r="F19" i="4" s="1"/>
  <c r="E19" i="3"/>
  <c r="E19" i="4" s="1"/>
  <c r="D19" i="3"/>
  <c r="D19" i="4" s="1"/>
  <c r="C19" i="3"/>
  <c r="C19" i="4" s="1"/>
  <c r="G18" i="3"/>
  <c r="G18" i="4" s="1"/>
  <c r="F18" i="3"/>
  <c r="F18" i="4" s="1"/>
  <c r="E18" i="3"/>
  <c r="E18" i="4" s="1"/>
  <c r="D18" i="3"/>
  <c r="D18" i="4" s="1"/>
  <c r="C18" i="3"/>
  <c r="C18" i="4" s="1"/>
  <c r="G17" i="3"/>
  <c r="G17" i="4" s="1"/>
  <c r="F17" i="3"/>
  <c r="F17" i="4" s="1"/>
  <c r="E17" i="3"/>
  <c r="E17" i="4" s="1"/>
  <c r="D17" i="3"/>
  <c r="D17" i="4" s="1"/>
  <c r="C17" i="3"/>
  <c r="C17" i="4" s="1"/>
  <c r="G16" i="3"/>
  <c r="G16" i="4" s="1"/>
  <c r="F16" i="3"/>
  <c r="F16" i="4" s="1"/>
  <c r="E16" i="3"/>
  <c r="E16" i="4" s="1"/>
  <c r="D16" i="3"/>
  <c r="D16" i="4" s="1"/>
  <c r="C16" i="3"/>
  <c r="C16" i="4" s="1"/>
  <c r="G15" i="3"/>
  <c r="G15" i="4" s="1"/>
  <c r="F15" i="3"/>
  <c r="F15" i="4" s="1"/>
  <c r="E15" i="3"/>
  <c r="E15" i="4" s="1"/>
  <c r="D15" i="3"/>
  <c r="D15" i="4" s="1"/>
  <c r="C15" i="3"/>
  <c r="C15" i="4" s="1"/>
  <c r="G14" i="3"/>
  <c r="G14" i="4" s="1"/>
  <c r="F14" i="3"/>
  <c r="F14" i="4" s="1"/>
  <c r="E14" i="3"/>
  <c r="E14" i="4" s="1"/>
  <c r="D14" i="3"/>
  <c r="D14" i="4" s="1"/>
  <c r="C14" i="3"/>
  <c r="C14" i="4" s="1"/>
  <c r="G13" i="3"/>
  <c r="G13" i="4" s="1"/>
  <c r="F13" i="3"/>
  <c r="F13" i="4" s="1"/>
  <c r="E13" i="3"/>
  <c r="E13" i="4" s="1"/>
  <c r="D13" i="3"/>
  <c r="D13" i="4" s="1"/>
  <c r="C13" i="3"/>
  <c r="C13" i="4" s="1"/>
  <c r="G12" i="3"/>
  <c r="G12" i="4" s="1"/>
  <c r="F12" i="3"/>
  <c r="F12" i="4" s="1"/>
  <c r="E12" i="3"/>
  <c r="E12" i="4" s="1"/>
  <c r="D12" i="3"/>
  <c r="D12" i="4" s="1"/>
  <c r="C12" i="3"/>
  <c r="H8" i="3"/>
  <c r="K5" i="3"/>
  <c r="K28" i="3" l="1"/>
  <c r="J28" i="4" s="1"/>
  <c r="C30" i="3"/>
  <c r="C30" i="4" s="1"/>
  <c r="K24" i="3"/>
  <c r="J24" i="4" s="1"/>
  <c r="H29" i="3"/>
  <c r="H29" i="4" s="1"/>
  <c r="K30" i="3"/>
  <c r="J30" i="4" s="1"/>
  <c r="C28" i="3"/>
  <c r="C28" i="4" s="1"/>
  <c r="J25" i="3"/>
  <c r="K25" i="4" s="1"/>
  <c r="K22" i="3"/>
  <c r="J22" i="4" s="1"/>
  <c r="K12" i="4"/>
  <c r="H26" i="3"/>
  <c r="H26" i="4" s="1"/>
  <c r="H16" i="4"/>
  <c r="C25" i="3"/>
  <c r="C25" i="4" s="1"/>
  <c r="K25" i="3"/>
  <c r="J25" i="4" s="1"/>
  <c r="C24" i="3"/>
  <c r="C24" i="4" s="1"/>
  <c r="H25" i="3"/>
  <c r="H25" i="4" s="1"/>
  <c r="J22" i="3"/>
  <c r="K22" i="4" s="1"/>
  <c r="J12" i="4"/>
  <c r="C29" i="3"/>
  <c r="C29" i="4" s="1"/>
  <c r="K5" i="4"/>
  <c r="D8" i="4"/>
  <c r="C26" i="3"/>
  <c r="C26" i="4" s="1"/>
  <c r="C31" i="3"/>
  <c r="C31" i="4" s="1"/>
  <c r="K26" i="3"/>
  <c r="J26" i="4" s="1"/>
  <c r="K27" i="3"/>
  <c r="J27" i="4" s="1"/>
  <c r="K17" i="4"/>
  <c r="K31" i="3"/>
  <c r="J31" i="4" s="1"/>
  <c r="K21" i="4"/>
  <c r="H24" i="3"/>
  <c r="H24" i="4" s="1"/>
  <c r="H14" i="4"/>
  <c r="C27" i="3"/>
  <c r="C27" i="4" s="1"/>
  <c r="H22" i="3"/>
  <c r="H22" i="4" s="1"/>
  <c r="H12" i="4"/>
  <c r="H30" i="3"/>
  <c r="H30" i="4" s="1"/>
  <c r="H20" i="4"/>
  <c r="J28" i="3"/>
  <c r="K28" i="4" s="1"/>
  <c r="J27" i="3"/>
  <c r="K27" i="4" s="1"/>
  <c r="J17" i="4"/>
  <c r="J31" i="3"/>
  <c r="K31" i="4" s="1"/>
  <c r="J21" i="4"/>
  <c r="C22" i="3"/>
  <c r="C22" i="4" s="1"/>
  <c r="C12" i="4"/>
  <c r="H27" i="3"/>
  <c r="H27" i="4" s="1"/>
  <c r="H31" i="3"/>
  <c r="H31" i="4" s="1"/>
  <c r="H21" i="4"/>
  <c r="J24" i="3"/>
  <c r="K24" i="4" s="1"/>
  <c r="J14" i="4"/>
  <c r="J23" i="3"/>
  <c r="K23" i="4" s="1"/>
  <c r="J13" i="4"/>
  <c r="K23" i="3"/>
  <c r="J23" i="4" s="1"/>
  <c r="K13" i="4"/>
  <c r="H23" i="3"/>
  <c r="H23" i="4" s="1"/>
  <c r="H13" i="4"/>
  <c r="C23" i="3"/>
  <c r="C23" i="4" s="1"/>
  <c r="J33" i="3" l="1"/>
  <c r="K33" i="4"/>
  <c r="K33" i="3"/>
  <c r="J33" i="4"/>
  <c r="J8" i="4" l="1"/>
  <c r="J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Bohn</author>
  </authors>
  <commentList>
    <comment ref="A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Choose the fiscal year the expenses should be posted to.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If the invoice is available, email a scanned copy along with this form.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<sst xmlns="http://schemas.openxmlformats.org/spreadsheetml/2006/main" count="76" uniqueCount="49">
  <si>
    <t>Document #</t>
  </si>
  <si>
    <t>Fiscal Year</t>
  </si>
  <si>
    <t>Type</t>
  </si>
  <si>
    <t>Bank</t>
  </si>
  <si>
    <t>Date Prepared</t>
  </si>
  <si>
    <t>Prepared By</t>
  </si>
  <si>
    <t>Approved By</t>
  </si>
  <si>
    <t>Total</t>
  </si>
  <si>
    <t>J6</t>
  </si>
  <si>
    <t>Index (4)</t>
  </si>
  <si>
    <t>Fund (6)</t>
  </si>
  <si>
    <t>Org (5)</t>
  </si>
  <si>
    <t>Acct (6)</t>
  </si>
  <si>
    <t>Prog (2)</t>
  </si>
  <si>
    <t>Loc (6)</t>
  </si>
  <si>
    <t>Description</t>
  </si>
  <si>
    <t>Debit</t>
  </si>
  <si>
    <t>Credit</t>
  </si>
  <si>
    <t>Required Fields</t>
  </si>
  <si>
    <t>Optional Fields</t>
  </si>
  <si>
    <t>Description of Product or Service</t>
  </si>
  <si>
    <t>Fund 
(6)</t>
  </si>
  <si>
    <t>Org 
(5)</t>
  </si>
  <si>
    <t>Acct 
(6)</t>
  </si>
  <si>
    <t>Prog 
(2)</t>
  </si>
  <si>
    <t>Loc 
(6)</t>
  </si>
  <si>
    <t>Vendor 
Name</t>
  </si>
  <si>
    <t>ABC Legal Services</t>
  </si>
  <si>
    <t>Jun '19 legal services</t>
  </si>
  <si>
    <t>Explanation</t>
  </si>
  <si>
    <t>Trans Date</t>
  </si>
  <si>
    <t>Journal Entry</t>
  </si>
  <si>
    <t>Lafayette College</t>
  </si>
  <si>
    <t>June</t>
  </si>
  <si>
    <t>FT01</t>
  </si>
  <si>
    <t>Amount 
to Accrue</t>
  </si>
  <si>
    <r>
      <rPr>
        <i/>
        <sz val="8"/>
        <rFont val="Times New Roman"/>
        <family val="1"/>
      </rPr>
      <t xml:space="preserve">Example: </t>
    </r>
    <r>
      <rPr>
        <i/>
        <sz val="12"/>
        <rFont val="Times New Roman"/>
        <family val="1"/>
      </rPr>
      <t>100100</t>
    </r>
  </si>
  <si>
    <t>Fiscal Year-End Accrual Worksheet</t>
  </si>
  <si>
    <t>No</t>
  </si>
  <si>
    <t>Invoice Copy Provided? (Yes/No)</t>
  </si>
  <si>
    <t>FINANCE ONLY</t>
  </si>
  <si>
    <t>July</t>
  </si>
  <si>
    <t>Activity
(3)</t>
  </si>
  <si>
    <t>Email completed form and invoices images to:</t>
  </si>
  <si>
    <t>finance@lafayette.edu</t>
  </si>
  <si>
    <t>Invoices included below must still be submitted</t>
  </si>
  <si>
    <t>through the normal AP submission process.</t>
  </si>
  <si>
    <t>21-22</t>
  </si>
  <si>
    <r>
      <rPr>
        <b/>
        <u/>
        <sz val="12"/>
        <color theme="1"/>
        <rFont val="Times New Roman"/>
        <family val="1"/>
      </rPr>
      <t>Note</t>
    </r>
    <r>
      <rPr>
        <b/>
        <sz val="12"/>
        <color theme="1"/>
        <rFont val="Times New Roman"/>
        <family val="1"/>
      </rPr>
      <t xml:space="preserve">: </t>
    </r>
    <r>
      <rPr>
        <sz val="12"/>
        <color theme="1"/>
        <rFont val="Times New Roman"/>
        <family val="2"/>
      </rPr>
      <t>Use this worksheet to communicate expenses that were incurred (services performed and/or goods received) in fiscal year 2021-22 for which an actual invoice was not received and processed by Accounts Paybable prior to the year-end close cut-off date.  These expenses will be posted back to the fiscal year 2021-22 for budget and financial statement purposes.  The actual invoice and a corresponding credit will appear in the new fiscal year. Send the completed file and any supporting documentation to: finance@lafayette.edu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</si>
</sst>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#\-##\-####"/>
    <numFmt numFmtId="165" formatCode="_(* #,##0_);_(* \(#,##0\);_(* &quot;-&quot;??_);_(@_)"/>
  </numFmts>
  <fonts count="2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b/>
      <sz val="20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2"/>
    </font>
    <font>
      <b/>
      <sz val="16"/>
      <name val="Times New Roman"/>
      <family val="1"/>
    </font>
    <font>
      <sz val="20"/>
      <name val="Times New Roman"/>
      <family val="1"/>
    </font>
    <font>
      <sz val="22"/>
      <color theme="1"/>
      <name val="Times New Roman"/>
      <family val="2"/>
    </font>
    <font>
      <i/>
      <sz val="8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u/>
      <sz val="12"/>
      <color theme="10"/>
      <name val="Times New Roman"/>
      <family val="2"/>
    </font>
    <font>
      <b/>
      <i/>
      <u/>
      <sz val="12"/>
      <color theme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fgColor theme="0" tint="-0.499984740745262"/>
        <bgColor theme="7" tint="0.79998168889431442"/>
      </patternFill>
    </fill>
    <fill>
      <patternFill patternType="gray0625">
        <fgColor theme="0" tint="-0.499984740745262"/>
        <bgColor theme="9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5117038483843"/>
        <bgColor theme="0" tint="-0.499984740745262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vertical="center"/>
    </xf>
    <xf numFmtId="0" fontId="6" fillId="3" borderId="37" xfId="2" applyFont="1" applyFill="1" applyBorder="1" applyAlignment="1">
      <alignment horizontal="center" wrapText="1"/>
    </xf>
    <xf numFmtId="0" fontId="6" fillId="3" borderId="32" xfId="2" applyFont="1" applyFill="1" applyBorder="1" applyAlignment="1">
      <alignment horizontal="center" vertical="center"/>
    </xf>
    <xf numFmtId="4" fontId="6" fillId="3" borderId="40" xfId="2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4" borderId="15" xfId="2" applyFont="1" applyFill="1" applyBorder="1" applyAlignment="1" applyProtection="1">
      <alignment horizontal="center" vertical="center"/>
      <protection locked="0"/>
    </xf>
    <xf numFmtId="0" fontId="5" fillId="5" borderId="15" xfId="2" applyFont="1" applyFill="1" applyBorder="1" applyAlignment="1" applyProtection="1">
      <alignment horizontal="center" vertical="center"/>
      <protection locked="0"/>
    </xf>
    <xf numFmtId="0" fontId="5" fillId="4" borderId="17" xfId="2" applyFont="1" applyFill="1" applyBorder="1" applyAlignment="1" applyProtection="1">
      <alignment vertical="center" wrapText="1"/>
      <protection locked="0"/>
    </xf>
    <xf numFmtId="0" fontId="5" fillId="4" borderId="16" xfId="2" applyFont="1" applyFill="1" applyBorder="1" applyAlignment="1" applyProtection="1">
      <alignment vertical="center" wrapText="1"/>
      <protection locked="0"/>
    </xf>
    <xf numFmtId="0" fontId="5" fillId="4" borderId="17" xfId="2" applyFont="1" applyFill="1" applyBorder="1" applyAlignment="1" applyProtection="1">
      <alignment vertical="center"/>
      <protection locked="0"/>
    </xf>
    <xf numFmtId="0" fontId="5" fillId="4" borderId="16" xfId="2" applyFont="1" applyFill="1" applyBorder="1" applyAlignment="1" applyProtection="1">
      <alignment vertical="center"/>
      <protection locked="0"/>
    </xf>
    <xf numFmtId="0" fontId="5" fillId="4" borderId="23" xfId="2" applyFont="1" applyFill="1" applyBorder="1" applyAlignment="1" applyProtection="1">
      <alignment horizontal="center" vertical="center"/>
      <protection locked="0"/>
    </xf>
    <xf numFmtId="0" fontId="5" fillId="5" borderId="23" xfId="2" applyFont="1" applyFill="1" applyBorder="1" applyAlignment="1" applyProtection="1">
      <alignment horizontal="center" vertical="center"/>
      <protection locked="0"/>
    </xf>
    <xf numFmtId="0" fontId="5" fillId="4" borderId="26" xfId="2" applyFont="1" applyFill="1" applyBorder="1" applyAlignment="1" applyProtection="1">
      <alignment vertical="center"/>
      <protection locked="0"/>
    </xf>
    <xf numFmtId="0" fontId="5" fillId="4" borderId="27" xfId="2" applyFont="1" applyFill="1" applyBorder="1" applyAlignment="1" applyProtection="1">
      <alignment vertical="center"/>
      <protection locked="0"/>
    </xf>
    <xf numFmtId="0" fontId="12" fillId="7" borderId="15" xfId="2" applyFont="1" applyFill="1" applyBorder="1" applyAlignment="1" applyProtection="1">
      <alignment horizontal="center" vertical="center"/>
    </xf>
    <xf numFmtId="0" fontId="12" fillId="6" borderId="10" xfId="2" applyFont="1" applyFill="1" applyBorder="1" applyAlignment="1" applyProtection="1">
      <alignment horizontal="center" vertical="center"/>
    </xf>
    <xf numFmtId="0" fontId="12" fillId="7" borderId="31" xfId="2" applyFont="1" applyFill="1" applyBorder="1" applyAlignment="1" applyProtection="1">
      <alignment vertical="center" wrapText="1"/>
    </xf>
    <xf numFmtId="0" fontId="12" fillId="7" borderId="12" xfId="2" applyFont="1" applyFill="1" applyBorder="1" applyAlignment="1" applyProtection="1">
      <alignment vertical="center" wrapText="1"/>
    </xf>
    <xf numFmtId="4" fontId="4" fillId="8" borderId="19" xfId="0" applyNumberFormat="1" applyFont="1" applyFill="1" applyBorder="1" applyAlignment="1">
      <alignment vertical="center"/>
    </xf>
    <xf numFmtId="0" fontId="8" fillId="4" borderId="16" xfId="0" quotePrefix="1" applyFont="1" applyFill="1" applyBorder="1" applyAlignment="1">
      <alignment horizontal="center" vertical="center"/>
    </xf>
    <xf numFmtId="0" fontId="8" fillId="5" borderId="5" xfId="0" quotePrefix="1" applyFont="1" applyFill="1" applyBorder="1" applyAlignment="1">
      <alignment horizontal="center" vertical="center"/>
    </xf>
    <xf numFmtId="164" fontId="5" fillId="0" borderId="0" xfId="2" applyNumberFormat="1" applyFont="1" applyBorder="1"/>
    <xf numFmtId="0" fontId="5" fillId="0" borderId="0" xfId="2" quotePrefix="1" applyFont="1" applyBorder="1" applyAlignment="1">
      <alignment horizontal="center"/>
    </xf>
    <xf numFmtId="165" fontId="0" fillId="0" borderId="0" xfId="0" applyNumberFormat="1"/>
    <xf numFmtId="165" fontId="0" fillId="0" borderId="0" xfId="1" applyNumberFormat="1" applyFont="1"/>
    <xf numFmtId="4" fontId="5" fillId="0" borderId="0" xfId="2" applyNumberFormat="1" applyFont="1" applyBorder="1"/>
    <xf numFmtId="0" fontId="3" fillId="0" borderId="0" xfId="2" applyFont="1" applyBorder="1"/>
    <xf numFmtId="0" fontId="0" fillId="0" borderId="0" xfId="0" applyFont="1"/>
    <xf numFmtId="4" fontId="14" fillId="0" borderId="6" xfId="2" applyNumberFormat="1" applyFont="1" applyBorder="1" applyAlignment="1"/>
    <xf numFmtId="0" fontId="0" fillId="0" borderId="0" xfId="0" applyBorder="1"/>
    <xf numFmtId="4" fontId="5" fillId="0" borderId="0" xfId="2" applyNumberFormat="1" applyFont="1" applyBorder="1" applyAlignment="1">
      <alignment horizontal="right"/>
    </xf>
    <xf numFmtId="4" fontId="5" fillId="0" borderId="0" xfId="2" applyNumberFormat="1" applyFont="1" applyBorder="1" applyAlignment="1"/>
    <xf numFmtId="0" fontId="5" fillId="0" borderId="0" xfId="2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5" fillId="0" borderId="14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4" fontId="3" fillId="0" borderId="13" xfId="2" applyNumberFormat="1" applyFont="1" applyBorder="1" applyAlignment="1">
      <alignment horizontal="center" vertical="center"/>
    </xf>
    <xf numFmtId="4" fontId="3" fillId="0" borderId="12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4" fontId="5" fillId="0" borderId="23" xfId="2" applyNumberFormat="1" applyFont="1" applyBorder="1" applyAlignment="1">
      <alignment horizontal="center" vertical="center"/>
    </xf>
    <xf numFmtId="4" fontId="5" fillId="2" borderId="27" xfId="2" applyNumberFormat="1" applyFont="1" applyFill="1" applyBorder="1" applyAlignment="1">
      <alignment horizontal="center" vertical="center"/>
    </xf>
    <xf numFmtId="4" fontId="3" fillId="8" borderId="3" xfId="2" applyNumberFormat="1" applyFont="1" applyFill="1" applyBorder="1" applyAlignment="1">
      <alignment horizontal="center" vertical="center"/>
    </xf>
    <xf numFmtId="0" fontId="3" fillId="8" borderId="3" xfId="2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4" fontId="3" fillId="0" borderId="33" xfId="2" applyNumberFormat="1" applyFont="1" applyBorder="1" applyAlignment="1">
      <alignment horizontal="center" vertical="center"/>
    </xf>
    <xf numFmtId="0" fontId="3" fillId="8" borderId="6" xfId="2" applyFont="1" applyFill="1" applyBorder="1" applyAlignment="1">
      <alignment horizontal="center" vertical="center"/>
    </xf>
    <xf numFmtId="0" fontId="5" fillId="0" borderId="5" xfId="2" applyNumberFormat="1" applyFont="1" applyBorder="1" applyAlignment="1">
      <alignment horizontal="center" vertical="center"/>
    </xf>
    <xf numFmtId="4" fontId="13" fillId="0" borderId="16" xfId="0" applyNumberFormat="1" applyFont="1" applyBorder="1" applyAlignment="1">
      <alignment vertical="center"/>
    </xf>
    <xf numFmtId="4" fontId="13" fillId="0" borderId="21" xfId="0" applyNumberFormat="1" applyFont="1" applyBorder="1" applyAlignment="1">
      <alignment vertical="center"/>
    </xf>
    <xf numFmtId="0" fontId="5" fillId="0" borderId="16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4" fontId="13" fillId="0" borderId="12" xfId="0" applyNumberFormat="1" applyFont="1" applyBorder="1" applyAlignment="1">
      <alignment vertical="center"/>
    </xf>
    <xf numFmtId="4" fontId="13" fillId="0" borderId="30" xfId="0" applyNumberFormat="1" applyFont="1" applyBorder="1" applyAlignment="1">
      <alignment vertical="center"/>
    </xf>
    <xf numFmtId="0" fontId="6" fillId="3" borderId="45" xfId="2" applyFont="1" applyFill="1" applyBorder="1" applyAlignment="1">
      <alignment horizontal="center" wrapText="1"/>
    </xf>
    <xf numFmtId="0" fontId="12" fillId="7" borderId="14" xfId="2" applyFont="1" applyFill="1" applyBorder="1" applyAlignment="1" applyProtection="1">
      <alignment horizontal="center" vertical="center" wrapText="1"/>
    </xf>
    <xf numFmtId="4" fontId="12" fillId="7" borderId="13" xfId="2" applyNumberFormat="1" applyFont="1" applyFill="1" applyBorder="1" applyAlignment="1" applyProtection="1">
      <alignment vertical="center"/>
    </xf>
    <xf numFmtId="0" fontId="5" fillId="4" borderId="14" xfId="2" applyFont="1" applyFill="1" applyBorder="1" applyAlignment="1" applyProtection="1">
      <alignment horizontal="center" vertical="center"/>
      <protection locked="0"/>
    </xf>
    <xf numFmtId="4" fontId="5" fillId="4" borderId="18" xfId="2" applyNumberFormat="1" applyFont="1" applyFill="1" applyBorder="1" applyAlignment="1" applyProtection="1">
      <alignment vertical="center"/>
      <protection locked="0"/>
    </xf>
    <xf numFmtId="0" fontId="5" fillId="4" borderId="22" xfId="2" applyFont="1" applyFill="1" applyBorder="1" applyAlignment="1" applyProtection="1">
      <alignment horizontal="center" vertical="center"/>
      <protection locked="0"/>
    </xf>
    <xf numFmtId="4" fontId="5" fillId="4" borderId="28" xfId="2" applyNumberFormat="1" applyFont="1" applyFill="1" applyBorder="1" applyAlignment="1" applyProtection="1">
      <alignment vertical="center"/>
      <protection locked="0"/>
    </xf>
    <xf numFmtId="0" fontId="5" fillId="0" borderId="12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6" fillId="3" borderId="43" xfId="2" applyFont="1" applyFill="1" applyBorder="1" applyAlignment="1">
      <alignment horizontal="center" wrapText="1"/>
    </xf>
    <xf numFmtId="0" fontId="12" fillId="7" borderId="31" xfId="2" applyFont="1" applyFill="1" applyBorder="1" applyAlignment="1" applyProtection="1">
      <alignment horizontal="center" vertical="center" wrapText="1"/>
    </xf>
    <xf numFmtId="0" fontId="21" fillId="2" borderId="0" xfId="0" applyFont="1" applyFill="1"/>
    <xf numFmtId="0" fontId="0" fillId="2" borderId="0" xfId="0" applyFill="1"/>
    <xf numFmtId="0" fontId="12" fillId="9" borderId="31" xfId="2" applyFont="1" applyFill="1" applyBorder="1" applyAlignment="1" applyProtection="1">
      <alignment horizontal="center" vertical="center" wrapText="1"/>
      <protection locked="0"/>
    </xf>
    <xf numFmtId="0" fontId="12" fillId="9" borderId="27" xfId="2" applyFont="1" applyFill="1" applyBorder="1" applyAlignment="1" applyProtection="1">
      <alignment horizontal="center" vertical="center" wrapText="1"/>
      <protection locked="0"/>
    </xf>
    <xf numFmtId="0" fontId="12" fillId="6" borderId="11" xfId="2" applyFont="1" applyFill="1" applyBorder="1" applyAlignment="1" applyProtection="1">
      <alignment horizontal="center" vertical="center"/>
    </xf>
    <xf numFmtId="0" fontId="5" fillId="5" borderId="41" xfId="2" applyFont="1" applyFill="1" applyBorder="1" applyAlignment="1" applyProtection="1">
      <alignment horizontal="center" vertical="center"/>
      <protection locked="0"/>
    </xf>
    <xf numFmtId="0" fontId="5" fillId="5" borderId="46" xfId="2" applyFont="1" applyFill="1" applyBorder="1" applyAlignment="1" applyProtection="1">
      <alignment horizontal="center" vertical="center"/>
      <protection locked="0"/>
    </xf>
    <xf numFmtId="49" fontId="5" fillId="4" borderId="35" xfId="2" applyNumberFormat="1" applyFont="1" applyFill="1" applyBorder="1" applyAlignment="1" applyProtection="1">
      <alignment horizontal="center" vertical="center"/>
    </xf>
    <xf numFmtId="0" fontId="21" fillId="0" borderId="0" xfId="0" applyFont="1" applyAlignment="1">
      <alignment horizontal="right"/>
    </xf>
    <xf numFmtId="0" fontId="21" fillId="0" borderId="0" xfId="0" applyFont="1"/>
    <xf numFmtId="0" fontId="23" fillId="0" borderId="0" xfId="4" applyFont="1"/>
    <xf numFmtId="14" fontId="5" fillId="4" borderId="38" xfId="2" applyNumberFormat="1" applyFont="1" applyFill="1" applyBorder="1" applyAlignment="1" applyProtection="1">
      <alignment horizontal="center" vertical="center"/>
      <protection locked="0"/>
    </xf>
    <xf numFmtId="14" fontId="5" fillId="4" borderId="0" xfId="2" applyNumberFormat="1" applyFont="1" applyFill="1" applyBorder="1" applyAlignment="1" applyProtection="1">
      <alignment horizontal="center" vertical="center"/>
      <protection locked="0"/>
    </xf>
    <xf numFmtId="0" fontId="6" fillId="3" borderId="8" xfId="2" applyFont="1" applyFill="1" applyBorder="1" applyAlignment="1">
      <alignment horizontal="center" vertical="center"/>
    </xf>
    <xf numFmtId="0" fontId="6" fillId="3" borderId="33" xfId="2" applyFont="1" applyFill="1" applyBorder="1" applyAlignment="1">
      <alignment horizontal="center" vertical="center"/>
    </xf>
    <xf numFmtId="0" fontId="5" fillId="4" borderId="38" xfId="2" applyNumberFormat="1" applyFont="1" applyFill="1" applyBorder="1" applyAlignment="1" applyProtection="1">
      <alignment horizontal="center" vertical="center"/>
      <protection locked="0"/>
    </xf>
    <xf numFmtId="0" fontId="5" fillId="4" borderId="0" xfId="2" applyNumberFormat="1" applyFont="1" applyFill="1" applyBorder="1" applyAlignment="1" applyProtection="1">
      <alignment horizontal="center" vertical="center"/>
      <protection locked="0"/>
    </xf>
    <xf numFmtId="0" fontId="5" fillId="4" borderId="39" xfId="2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5" fillId="0" borderId="41" xfId="2" applyFont="1" applyBorder="1" applyAlignment="1">
      <alignment horizontal="left"/>
    </xf>
    <xf numFmtId="0" fontId="5" fillId="0" borderId="25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14" fillId="0" borderId="32" xfId="2" applyFont="1" applyBorder="1" applyAlignment="1">
      <alignment horizontal="left"/>
    </xf>
    <xf numFmtId="0" fontId="14" fillId="0" borderId="33" xfId="2" applyFont="1" applyBorder="1" applyAlignment="1">
      <alignment horizontal="left"/>
    </xf>
    <xf numFmtId="0" fontId="5" fillId="8" borderId="32" xfId="2" applyFont="1" applyFill="1" applyBorder="1" applyAlignment="1">
      <alignment horizontal="center" vertical="center"/>
    </xf>
    <xf numFmtId="0" fontId="5" fillId="8" borderId="8" xfId="2" applyFont="1" applyFill="1" applyBorder="1" applyAlignment="1">
      <alignment horizontal="center" vertical="center"/>
    </xf>
    <xf numFmtId="0" fontId="5" fillId="8" borderId="33" xfId="2" applyFont="1" applyFill="1" applyBorder="1" applyAlignment="1">
      <alignment horizontal="center" vertical="center"/>
    </xf>
    <xf numFmtId="0" fontId="5" fillId="0" borderId="11" xfId="2" applyFont="1" applyBorder="1" applyAlignment="1">
      <alignment horizontal="left"/>
    </xf>
    <xf numFmtId="0" fontId="5" fillId="0" borderId="31" xfId="3" applyFont="1" applyBorder="1" applyAlignment="1">
      <alignment horizontal="left" vertical="center"/>
    </xf>
    <xf numFmtId="0" fontId="5" fillId="0" borderId="11" xfId="3" applyFont="1" applyBorder="1" applyAlignment="1">
      <alignment horizontal="left" vertical="center"/>
    </xf>
    <xf numFmtId="0" fontId="5" fillId="0" borderId="17" xfId="3" applyFont="1" applyBorder="1" applyAlignment="1">
      <alignment horizontal="left" vertical="center"/>
    </xf>
    <xf numFmtId="0" fontId="5" fillId="0" borderId="41" xfId="3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39" xfId="2" applyFont="1" applyBorder="1" applyAlignment="1">
      <alignment horizontal="center" vertical="center"/>
    </xf>
    <xf numFmtId="0" fontId="3" fillId="8" borderId="1" xfId="2" applyFont="1" applyFill="1" applyBorder="1" applyAlignment="1">
      <alignment horizontal="center" vertical="center"/>
    </xf>
    <xf numFmtId="0" fontId="3" fillId="8" borderId="2" xfId="2" applyFont="1" applyFill="1" applyBorder="1" applyAlignment="1">
      <alignment horizontal="center" vertical="center"/>
    </xf>
    <xf numFmtId="0" fontId="3" fillId="8" borderId="29" xfId="2" applyFont="1" applyFill="1" applyBorder="1" applyAlignment="1">
      <alignment horizontal="center" vertical="center"/>
    </xf>
    <xf numFmtId="4" fontId="3" fillId="8" borderId="29" xfId="2" applyNumberFormat="1" applyFont="1" applyFill="1" applyBorder="1" applyAlignment="1">
      <alignment horizontal="center" vertical="center"/>
    </xf>
    <xf numFmtId="4" fontId="3" fillId="8" borderId="20" xfId="2" applyNumberFormat="1" applyFont="1" applyFill="1" applyBorder="1" applyAlignment="1">
      <alignment horizontal="center" vertical="center"/>
    </xf>
    <xf numFmtId="14" fontId="5" fillId="2" borderId="26" xfId="2" applyNumberFormat="1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0" fontId="3" fillId="0" borderId="34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4" fontId="15" fillId="0" borderId="26" xfId="2" applyNumberFormat="1" applyFont="1" applyBorder="1" applyAlignment="1">
      <alignment horizontal="center" vertical="center"/>
    </xf>
    <xf numFmtId="4" fontId="15" fillId="0" borderId="24" xfId="2" applyNumberFormat="1" applyFont="1" applyBorder="1" applyAlignment="1">
      <alignment horizontal="center" vertical="center"/>
    </xf>
    <xf numFmtId="0" fontId="5" fillId="0" borderId="31" xfId="3" applyFont="1" applyBorder="1" applyAlignment="1">
      <alignment vertical="center"/>
    </xf>
    <xf numFmtId="0" fontId="5" fillId="0" borderId="11" xfId="3" applyFont="1" applyBorder="1" applyAlignment="1">
      <alignment vertical="center"/>
    </xf>
  </cellXfs>
  <cellStyles count="5">
    <cellStyle name="Comma" xfId="1" builtinId="3"/>
    <cellStyle name="Hyperlink" xfId="4" builtinId="8"/>
    <cellStyle name="Normal" xfId="0" builtinId="0"/>
    <cellStyle name="Normal 3" xfId="2" xr:uid="{00000000-0005-0000-0000-000003000000}"/>
    <cellStyle name="Normal 3 2" xfId="3" xr:uid="{00000000-0005-0000-0000-000004000000}"/>
  </cellStyles>
  <dxfs count="0"/>
  <tableStyles count="0" defaultTableStyle="TableStyleMedium2" defaultPivotStyle="PivotStyleLight16"/>
  <colors>
    <mruColors>
      <color rgb="FFF4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225425</xdr:colOff>
      <xdr:row>0</xdr:row>
      <xdr:rowOff>28576</xdr:rowOff>
    </xdr:from>
    <xdr:to>
      <xdr:col>7</xdr:col>
      <xdr:colOff>273050</xdr:colOff>
      <xdr:row>3</xdr:row>
      <xdr:rowOff>142478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0825" y="28576"/>
          <a:ext cx="2066925" cy="704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e@lafayette.ed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27"/>
  <sheetViews>
    <sheetView showGridLines="0" tabSelected="1" workbookViewId="0">
      <selection activeCell="D9" sqref="D9:G9"/>
    </sheetView>
  </sheetViews>
  <sheetFormatPr defaultRowHeight="15.75" x14ac:dyDescent="0.25"/>
  <cols>
    <col min="1" max="1" width="10.875" customWidth="1"/>
    <col min="2" max="3" width="8.875" customWidth="1"/>
    <col min="4" max="4" width="5.375" customWidth="1"/>
    <col min="5" max="6" width="8.25" customWidth="1"/>
    <col min="7" max="7" width="26.5" customWidth="1"/>
    <col min="8" max="8" width="29.625" customWidth="1"/>
    <col min="9" max="9" width="12.625" customWidth="1"/>
    <col min="10" max="10" width="15.75" customWidth="1"/>
  </cols>
  <sheetData>
    <row r="1" spans="1:10" x14ac:dyDescent="0.25">
      <c r="A1" s="82" t="s">
        <v>43</v>
      </c>
      <c r="J1" s="81" t="s">
        <v>45</v>
      </c>
    </row>
    <row r="2" spans="1:10" x14ac:dyDescent="0.25">
      <c r="A2" s="83" t="s">
        <v>44</v>
      </c>
      <c r="J2" s="81" t="s">
        <v>46</v>
      </c>
    </row>
    <row r="5" spans="1:10" ht="12.75" customHeight="1" x14ac:dyDescent="0.25">
      <c r="A5" s="93" t="s">
        <v>37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ht="12.75" customHeight="1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ht="6" customHeight="1" thickBot="1" x14ac:dyDescent="0.3"/>
    <row r="8" spans="1:10" s="1" customFormat="1" ht="19.5" customHeight="1" thickBot="1" x14ac:dyDescent="0.3">
      <c r="A8" s="3" t="s">
        <v>1</v>
      </c>
      <c r="B8" s="94" t="s">
        <v>4</v>
      </c>
      <c r="C8" s="95"/>
      <c r="D8" s="86" t="s">
        <v>5</v>
      </c>
      <c r="E8" s="86"/>
      <c r="F8" s="86"/>
      <c r="G8" s="87"/>
      <c r="J8" s="21" t="s">
        <v>18</v>
      </c>
    </row>
    <row r="9" spans="1:10" s="1" customFormat="1" ht="24" customHeight="1" thickBot="1" x14ac:dyDescent="0.3">
      <c r="A9" s="80" t="s">
        <v>47</v>
      </c>
      <c r="B9" s="84">
        <v>43656</v>
      </c>
      <c r="C9" s="85"/>
      <c r="D9" s="88"/>
      <c r="E9" s="89"/>
      <c r="F9" s="89"/>
      <c r="G9" s="90"/>
      <c r="J9" s="22" t="s">
        <v>19</v>
      </c>
    </row>
    <row r="10" spans="1:10" ht="48" customHeight="1" thickBot="1" x14ac:dyDescent="0.3">
      <c r="A10" s="62" t="s">
        <v>21</v>
      </c>
      <c r="B10" s="2" t="s">
        <v>22</v>
      </c>
      <c r="C10" s="2" t="s">
        <v>23</v>
      </c>
      <c r="D10" s="2" t="s">
        <v>24</v>
      </c>
      <c r="E10" s="2" t="s">
        <v>25</v>
      </c>
      <c r="F10" s="2" t="s">
        <v>42</v>
      </c>
      <c r="G10" s="2" t="s">
        <v>26</v>
      </c>
      <c r="H10" s="2" t="s">
        <v>20</v>
      </c>
      <c r="I10" s="71" t="s">
        <v>39</v>
      </c>
      <c r="J10" s="4" t="s">
        <v>35</v>
      </c>
    </row>
    <row r="11" spans="1:10" s="1" customFormat="1" ht="24.75" customHeight="1" x14ac:dyDescent="0.25">
      <c r="A11" s="63" t="s">
        <v>36</v>
      </c>
      <c r="B11" s="16">
        <v>45612</v>
      </c>
      <c r="C11" s="16">
        <v>710393</v>
      </c>
      <c r="D11" s="16">
        <v>80</v>
      </c>
      <c r="E11" s="17"/>
      <c r="F11" s="77"/>
      <c r="G11" s="18" t="s">
        <v>27</v>
      </c>
      <c r="H11" s="19" t="s">
        <v>28</v>
      </c>
      <c r="I11" s="72" t="s">
        <v>38</v>
      </c>
      <c r="J11" s="64">
        <v>2500</v>
      </c>
    </row>
    <row r="12" spans="1:10" s="1" customFormat="1" ht="24.75" customHeight="1" x14ac:dyDescent="0.25">
      <c r="A12" s="65"/>
      <c r="B12" s="6"/>
      <c r="C12" s="6"/>
      <c r="D12" s="6"/>
      <c r="E12" s="7"/>
      <c r="F12" s="78"/>
      <c r="G12" s="8"/>
      <c r="H12" s="9"/>
      <c r="I12" s="75"/>
      <c r="J12" s="66">
        <v>0</v>
      </c>
    </row>
    <row r="13" spans="1:10" s="1" customFormat="1" ht="24.75" customHeight="1" x14ac:dyDescent="0.25">
      <c r="A13" s="65"/>
      <c r="B13" s="6"/>
      <c r="C13" s="6"/>
      <c r="D13" s="6"/>
      <c r="E13" s="7"/>
      <c r="F13" s="78"/>
      <c r="G13" s="10"/>
      <c r="H13" s="11"/>
      <c r="I13" s="75"/>
      <c r="J13" s="66">
        <v>0</v>
      </c>
    </row>
    <row r="14" spans="1:10" s="1" customFormat="1" ht="24.75" customHeight="1" x14ac:dyDescent="0.25">
      <c r="A14" s="65"/>
      <c r="B14" s="6"/>
      <c r="C14" s="6"/>
      <c r="D14" s="6"/>
      <c r="E14" s="7"/>
      <c r="F14" s="78"/>
      <c r="G14" s="10"/>
      <c r="H14" s="11"/>
      <c r="I14" s="75"/>
      <c r="J14" s="66">
        <v>0</v>
      </c>
    </row>
    <row r="15" spans="1:10" s="1" customFormat="1" ht="24.75" customHeight="1" x14ac:dyDescent="0.25">
      <c r="A15" s="65"/>
      <c r="B15" s="6"/>
      <c r="C15" s="6"/>
      <c r="D15" s="6"/>
      <c r="E15" s="7"/>
      <c r="F15" s="78"/>
      <c r="G15" s="10"/>
      <c r="H15" s="11"/>
      <c r="I15" s="75"/>
      <c r="J15" s="66">
        <v>0</v>
      </c>
    </row>
    <row r="16" spans="1:10" s="1" customFormat="1" ht="24.75" customHeight="1" x14ac:dyDescent="0.25">
      <c r="A16" s="65"/>
      <c r="B16" s="6"/>
      <c r="C16" s="6"/>
      <c r="D16" s="6"/>
      <c r="E16" s="7"/>
      <c r="F16" s="78"/>
      <c r="G16" s="10"/>
      <c r="H16" s="11"/>
      <c r="I16" s="75"/>
      <c r="J16" s="66">
        <v>0</v>
      </c>
    </row>
    <row r="17" spans="1:10" s="1" customFormat="1" ht="24.75" customHeight="1" x14ac:dyDescent="0.25">
      <c r="A17" s="65"/>
      <c r="B17" s="6"/>
      <c r="C17" s="6"/>
      <c r="D17" s="6"/>
      <c r="E17" s="7"/>
      <c r="F17" s="78"/>
      <c r="G17" s="10"/>
      <c r="H17" s="11"/>
      <c r="I17" s="75"/>
      <c r="J17" s="66">
        <v>0</v>
      </c>
    </row>
    <row r="18" spans="1:10" s="1" customFormat="1" ht="24.75" customHeight="1" x14ac:dyDescent="0.25">
      <c r="A18" s="65"/>
      <c r="B18" s="6"/>
      <c r="C18" s="6"/>
      <c r="D18" s="6"/>
      <c r="E18" s="7"/>
      <c r="F18" s="78"/>
      <c r="G18" s="10"/>
      <c r="H18" s="11"/>
      <c r="I18" s="75"/>
      <c r="J18" s="66">
        <v>0</v>
      </c>
    </row>
    <row r="19" spans="1:10" s="1" customFormat="1" ht="24.75" customHeight="1" x14ac:dyDescent="0.25">
      <c r="A19" s="65"/>
      <c r="B19" s="6"/>
      <c r="C19" s="6"/>
      <c r="D19" s="6"/>
      <c r="E19" s="7"/>
      <c r="F19" s="78"/>
      <c r="G19" s="10"/>
      <c r="H19" s="11"/>
      <c r="I19" s="75"/>
      <c r="J19" s="66">
        <v>0</v>
      </c>
    </row>
    <row r="20" spans="1:10" s="1" customFormat="1" ht="24.75" customHeight="1" x14ac:dyDescent="0.25">
      <c r="A20" s="65"/>
      <c r="B20" s="6"/>
      <c r="C20" s="6"/>
      <c r="D20" s="6"/>
      <c r="E20" s="7"/>
      <c r="F20" s="78"/>
      <c r="G20" s="10"/>
      <c r="H20" s="11"/>
      <c r="I20" s="75"/>
      <c r="J20" s="66">
        <v>0</v>
      </c>
    </row>
    <row r="21" spans="1:10" s="1" customFormat="1" ht="24.75" customHeight="1" thickBot="1" x14ac:dyDescent="0.3">
      <c r="A21" s="67"/>
      <c r="B21" s="12"/>
      <c r="C21" s="12"/>
      <c r="D21" s="12"/>
      <c r="E21" s="13"/>
      <c r="F21" s="79"/>
      <c r="G21" s="14"/>
      <c r="H21" s="15"/>
      <c r="I21" s="76"/>
      <c r="J21" s="68">
        <v>0</v>
      </c>
    </row>
    <row r="22" spans="1:10" s="1" customFormat="1" ht="24.75" customHeight="1" thickBot="1" x14ac:dyDescent="0.3">
      <c r="J22" s="20">
        <f>SUM(J12:J21)</f>
        <v>0</v>
      </c>
    </row>
    <row r="24" spans="1:10" x14ac:dyDescent="0.25">
      <c r="A24" s="91" t="s">
        <v>48</v>
      </c>
      <c r="B24" s="92"/>
      <c r="C24" s="92"/>
      <c r="D24" s="92"/>
      <c r="E24" s="92"/>
      <c r="F24" s="92"/>
      <c r="G24" s="92"/>
      <c r="H24" s="92"/>
      <c r="I24" s="92"/>
      <c r="J24" s="92"/>
    </row>
    <row r="25" spans="1:10" x14ac:dyDescent="0.2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0" x14ac:dyDescent="0.25">
      <c r="A27" s="92"/>
      <c r="B27" s="92"/>
      <c r="C27" s="92"/>
      <c r="D27" s="92"/>
      <c r="E27" s="92"/>
      <c r="F27" s="92"/>
      <c r="G27" s="92"/>
      <c r="H27" s="92"/>
      <c r="I27" s="92"/>
      <c r="J27" s="92"/>
    </row>
  </sheetData>
  <sheetProtection algorithmName="SHA-512" hashValue="VAyziWMkkmcVfwXhkyR+9QDV7hNcE17IEhz1kQAZqwnRvKVX7rXlCTPF1FjB5MUl3l2kZMJiNf2YwUkMqi6t4g==" saltValue="/VsmAE5+uAtvV+qpxQWFTw==" spinCount="100000" sheet="1" objects="1" scenarios="1"/>
  <mergeCells count="6">
    <mergeCell ref="B9:C9"/>
    <mergeCell ref="D8:G8"/>
    <mergeCell ref="D9:G9"/>
    <mergeCell ref="A24:J27"/>
    <mergeCell ref="A5:J6"/>
    <mergeCell ref="B8:C8"/>
  </mergeCells>
  <dataValidations count="1">
    <dataValidation type="list" allowBlank="1" showInputMessage="1" showErrorMessage="1" sqref="I11:I21" xr:uid="{00000000-0002-0000-0000-000001000000}">
      <formula1>"Yes, No"</formula1>
    </dataValidation>
  </dataValidations>
  <hyperlinks>
    <hyperlink ref="A2" r:id="rId1" xr:uid="{00000000-0004-0000-0000-000000000000}"/>
  </hyperlinks>
  <printOptions horizontalCentered="1"/>
  <pageMargins left="0.25" right="0.25" top="0.75" bottom="0.75" header="0.3" footer="0.3"/>
  <pageSetup scale="93" orientation="landscape" horizontalDpi="4294967293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4740745262"/>
    <pageSetUpPr fitToPage="1"/>
  </sheetPr>
  <dimension ref="B1:O425"/>
  <sheetViews>
    <sheetView showGridLines="0" zoomScale="90" zoomScaleNormal="90" workbookViewId="0">
      <selection activeCell="B35" sqref="B35:K35"/>
    </sheetView>
  </sheetViews>
  <sheetFormatPr defaultRowHeight="15.75" x14ac:dyDescent="0.25"/>
  <cols>
    <col min="1" max="1" width="3.625" customWidth="1"/>
    <col min="2" max="7" width="10.625" customWidth="1"/>
    <col min="8" max="9" width="25.625" customWidth="1"/>
    <col min="10" max="11" width="15.625" customWidth="1"/>
    <col min="12" max="12" width="3.625" customWidth="1"/>
    <col min="13" max="13" width="14.5" customWidth="1"/>
    <col min="14" max="14" width="15" customWidth="1"/>
    <col min="15" max="15" width="25.125" customWidth="1"/>
  </cols>
  <sheetData>
    <row r="1" spans="2:11" x14ac:dyDescent="0.25">
      <c r="B1" s="73" t="s">
        <v>40</v>
      </c>
      <c r="C1" s="74"/>
    </row>
    <row r="2" spans="2:11" x14ac:dyDescent="0.25">
      <c r="B2" s="113" t="s">
        <v>32</v>
      </c>
      <c r="C2" s="113"/>
      <c r="D2" s="113"/>
      <c r="E2" s="113"/>
      <c r="F2" s="113"/>
      <c r="G2" s="113"/>
      <c r="H2" s="113"/>
      <c r="I2" s="114"/>
      <c r="J2" s="109" t="s">
        <v>33</v>
      </c>
      <c r="K2" s="110"/>
    </row>
    <row r="3" spans="2:11" x14ac:dyDescent="0.25">
      <c r="B3" s="113"/>
      <c r="C3" s="113"/>
      <c r="D3" s="113"/>
      <c r="E3" s="113"/>
      <c r="F3" s="113"/>
      <c r="G3" s="113"/>
      <c r="H3" s="113"/>
      <c r="I3" s="114"/>
      <c r="J3" s="111"/>
      <c r="K3" s="112"/>
    </row>
    <row r="4" spans="2:11" ht="16.5" thickBot="1" x14ac:dyDescent="0.3"/>
    <row r="5" spans="2:11" ht="30.75" customHeight="1" thickBot="1" x14ac:dyDescent="0.3">
      <c r="B5" s="115" t="s">
        <v>31</v>
      </c>
      <c r="C5" s="115"/>
      <c r="D5" s="115"/>
      <c r="E5" s="115"/>
      <c r="F5" s="115"/>
      <c r="G5" s="115"/>
      <c r="H5" s="115"/>
      <c r="I5" s="116"/>
      <c r="J5" s="54" t="s">
        <v>1</v>
      </c>
      <c r="K5" s="53" t="str">
        <f>'Accrual Data Entry'!A9</f>
        <v>21-22</v>
      </c>
    </row>
    <row r="6" spans="2:11" ht="9" customHeight="1" thickBot="1" x14ac:dyDescent="0.3"/>
    <row r="7" spans="2:11" s="5" customFormat="1" ht="21" customHeight="1" x14ac:dyDescent="0.25">
      <c r="B7" s="117" t="s">
        <v>0</v>
      </c>
      <c r="C7" s="118"/>
      <c r="D7" s="119" t="s">
        <v>30</v>
      </c>
      <c r="E7" s="118"/>
      <c r="F7" s="52" t="s">
        <v>2</v>
      </c>
      <c r="G7" s="51" t="s">
        <v>3</v>
      </c>
      <c r="H7" s="50" t="s">
        <v>5</v>
      </c>
      <c r="I7" s="49" t="s">
        <v>6</v>
      </c>
      <c r="J7" s="120" t="s">
        <v>7</v>
      </c>
      <c r="K7" s="121"/>
    </row>
    <row r="8" spans="2:11" s="5" customFormat="1" ht="23.25" customHeight="1" thickBot="1" x14ac:dyDescent="0.3">
      <c r="B8" s="97"/>
      <c r="C8" s="98"/>
      <c r="D8" s="122">
        <v>44742</v>
      </c>
      <c r="E8" s="123"/>
      <c r="F8" s="48" t="s">
        <v>34</v>
      </c>
      <c r="G8" s="47" t="s">
        <v>8</v>
      </c>
      <c r="H8" s="55">
        <f>'Accrual Data Entry'!D9</f>
        <v>0</v>
      </c>
      <c r="I8" s="46"/>
      <c r="J8" s="126">
        <f>J33+K33</f>
        <v>0</v>
      </c>
      <c r="K8" s="127"/>
    </row>
    <row r="9" spans="2:11" s="1" customFormat="1" ht="6" customHeight="1" thickBot="1" x14ac:dyDescent="0.3">
      <c r="B9" s="101"/>
      <c r="C9" s="102"/>
      <c r="D9" s="102"/>
      <c r="E9" s="102"/>
      <c r="F9" s="102"/>
      <c r="G9" s="102"/>
      <c r="H9" s="102"/>
      <c r="I9" s="102"/>
      <c r="J9" s="102"/>
      <c r="K9" s="103"/>
    </row>
    <row r="10" spans="2:11" s="5" customFormat="1" ht="21" customHeight="1" thickBot="1" x14ac:dyDescent="0.3">
      <c r="B10" s="45" t="s">
        <v>9</v>
      </c>
      <c r="C10" s="44" t="s">
        <v>10</v>
      </c>
      <c r="D10" s="44" t="s">
        <v>11</v>
      </c>
      <c r="E10" s="44" t="s">
        <v>12</v>
      </c>
      <c r="F10" s="44" t="s">
        <v>13</v>
      </c>
      <c r="G10" s="43" t="s">
        <v>14</v>
      </c>
      <c r="H10" s="124" t="s">
        <v>15</v>
      </c>
      <c r="I10" s="125"/>
      <c r="J10" s="42" t="s">
        <v>16</v>
      </c>
      <c r="K10" s="41" t="s">
        <v>17</v>
      </c>
    </row>
    <row r="11" spans="2:11" s="1" customFormat="1" ht="6" customHeight="1" thickBot="1" x14ac:dyDescent="0.3">
      <c r="B11" s="101"/>
      <c r="C11" s="102"/>
      <c r="D11" s="102"/>
      <c r="E11" s="102"/>
      <c r="F11" s="102"/>
      <c r="G11" s="102"/>
      <c r="H11" s="102"/>
      <c r="I11" s="102"/>
      <c r="J11" s="102"/>
      <c r="K11" s="103"/>
    </row>
    <row r="12" spans="2:11" s="1" customFormat="1" x14ac:dyDescent="0.25">
      <c r="B12" s="40"/>
      <c r="C12" s="39">
        <f>'Accrual Data Entry'!A12</f>
        <v>0</v>
      </c>
      <c r="D12" s="39">
        <f>'Accrual Data Entry'!B12</f>
        <v>0</v>
      </c>
      <c r="E12" s="39">
        <f>'Accrual Data Entry'!C12</f>
        <v>0</v>
      </c>
      <c r="F12" s="39">
        <f>'Accrual Data Entry'!D12</f>
        <v>0</v>
      </c>
      <c r="G12" s="39">
        <f>'Accrual Data Entry'!E12</f>
        <v>0</v>
      </c>
      <c r="H12" s="105" t="str">
        <f>TRIM("Accr "&amp;'Accrual Data Entry'!G12&amp;" "&amp;'Accrual Data Entry'!H12)</f>
        <v>Accr</v>
      </c>
      <c r="I12" s="106"/>
      <c r="J12" s="60">
        <f>IF('Accrual Data Entry'!J12&gt;0,'Accrual Data Entry'!J12,0)</f>
        <v>0</v>
      </c>
      <c r="K12" s="61">
        <f>IF('Accrual Data Entry'!J12&lt;0,'Accrual Data Entry'!J12*-1,0)</f>
        <v>0</v>
      </c>
    </row>
    <row r="13" spans="2:11" s="1" customFormat="1" x14ac:dyDescent="0.25">
      <c r="B13" s="40"/>
      <c r="C13" s="38">
        <f>'Accrual Data Entry'!A13</f>
        <v>0</v>
      </c>
      <c r="D13" s="37">
        <f>'Accrual Data Entry'!B13</f>
        <v>0</v>
      </c>
      <c r="E13" s="37">
        <f>'Accrual Data Entry'!C13</f>
        <v>0</v>
      </c>
      <c r="F13" s="37">
        <f>'Accrual Data Entry'!D13</f>
        <v>0</v>
      </c>
      <c r="G13" s="39">
        <f>'Accrual Data Entry'!E13</f>
        <v>0</v>
      </c>
      <c r="H13" s="107" t="str">
        <f>TRIM("Accr "&amp;'Accrual Data Entry'!G13&amp;" "&amp;'Accrual Data Entry'!H13)</f>
        <v>Accr</v>
      </c>
      <c r="I13" s="108"/>
      <c r="J13" s="56">
        <f>IF('Accrual Data Entry'!J13&gt;0,'Accrual Data Entry'!J13,0)</f>
        <v>0</v>
      </c>
      <c r="K13" s="57">
        <f>IF('Accrual Data Entry'!J13&lt;0,'Accrual Data Entry'!J13*-1,0)</f>
        <v>0</v>
      </c>
    </row>
    <row r="14" spans="2:11" s="1" customFormat="1" x14ac:dyDescent="0.25">
      <c r="B14" s="40"/>
      <c r="C14" s="39">
        <f>'Accrual Data Entry'!A14</f>
        <v>0</v>
      </c>
      <c r="D14" s="37">
        <f>'Accrual Data Entry'!B14</f>
        <v>0</v>
      </c>
      <c r="E14" s="37">
        <f>'Accrual Data Entry'!C14</f>
        <v>0</v>
      </c>
      <c r="F14" s="37">
        <f>'Accrual Data Entry'!D14</f>
        <v>0</v>
      </c>
      <c r="G14" s="39">
        <f>'Accrual Data Entry'!E14</f>
        <v>0</v>
      </c>
      <c r="H14" s="107" t="str">
        <f>TRIM("Accr "&amp;'Accrual Data Entry'!G14&amp;" "&amp;'Accrual Data Entry'!H14)</f>
        <v>Accr</v>
      </c>
      <c r="I14" s="108"/>
      <c r="J14" s="56">
        <f>IF('Accrual Data Entry'!J14&gt;0,'Accrual Data Entry'!J14,0)</f>
        <v>0</v>
      </c>
      <c r="K14" s="57">
        <f>IF('Accrual Data Entry'!J14&lt;0,'Accrual Data Entry'!J14*-1,0)</f>
        <v>0</v>
      </c>
    </row>
    <row r="15" spans="2:11" s="1" customFormat="1" x14ac:dyDescent="0.25">
      <c r="B15" s="36"/>
      <c r="C15" s="38">
        <f>'Accrual Data Entry'!A15</f>
        <v>0</v>
      </c>
      <c r="D15" s="58">
        <f>'Accrual Data Entry'!B15</f>
        <v>0</v>
      </c>
      <c r="E15" s="38">
        <f>'Accrual Data Entry'!C15</f>
        <v>0</v>
      </c>
      <c r="F15" s="59">
        <f>'Accrual Data Entry'!D15</f>
        <v>0</v>
      </c>
      <c r="G15" s="58">
        <f>'Accrual Data Entry'!E15</f>
        <v>0</v>
      </c>
      <c r="H15" s="107" t="str">
        <f>TRIM("Accr "&amp;'Accrual Data Entry'!G15&amp;" "&amp;'Accrual Data Entry'!H15)</f>
        <v>Accr</v>
      </c>
      <c r="I15" s="108"/>
      <c r="J15" s="56">
        <f>IF('Accrual Data Entry'!J15&gt;0,'Accrual Data Entry'!J15,0)</f>
        <v>0</v>
      </c>
      <c r="K15" s="57">
        <f>IF('Accrual Data Entry'!J15&lt;0,'Accrual Data Entry'!J15*-1,0)</f>
        <v>0</v>
      </c>
    </row>
    <row r="16" spans="2:11" s="1" customFormat="1" x14ac:dyDescent="0.25">
      <c r="B16" s="36"/>
      <c r="C16" s="38">
        <f>'Accrual Data Entry'!A16</f>
        <v>0</v>
      </c>
      <c r="D16" s="38">
        <f>'Accrual Data Entry'!B16</f>
        <v>0</v>
      </c>
      <c r="E16" s="38">
        <f>'Accrual Data Entry'!C16</f>
        <v>0</v>
      </c>
      <c r="F16" s="59">
        <f>'Accrual Data Entry'!D16</f>
        <v>0</v>
      </c>
      <c r="G16" s="58">
        <f>'Accrual Data Entry'!E16</f>
        <v>0</v>
      </c>
      <c r="H16" s="107" t="str">
        <f>TRIM("Accr "&amp;'Accrual Data Entry'!G16&amp;" "&amp;'Accrual Data Entry'!H16)</f>
        <v>Accr</v>
      </c>
      <c r="I16" s="108"/>
      <c r="J16" s="56">
        <f>IF('Accrual Data Entry'!J16&gt;0,'Accrual Data Entry'!J16,0)</f>
        <v>0</v>
      </c>
      <c r="K16" s="57">
        <f>IF('Accrual Data Entry'!J16&lt;0,'Accrual Data Entry'!J16*-1,0)</f>
        <v>0</v>
      </c>
    </row>
    <row r="17" spans="2:11" s="1" customFormat="1" x14ac:dyDescent="0.25">
      <c r="B17" s="36"/>
      <c r="C17" s="38">
        <f>'Accrual Data Entry'!A17</f>
        <v>0</v>
      </c>
      <c r="D17" s="38">
        <f>'Accrual Data Entry'!B17</f>
        <v>0</v>
      </c>
      <c r="E17" s="38">
        <f>'Accrual Data Entry'!C17</f>
        <v>0</v>
      </c>
      <c r="F17" s="59">
        <f>'Accrual Data Entry'!D17</f>
        <v>0</v>
      </c>
      <c r="G17" s="58">
        <f>'Accrual Data Entry'!E17</f>
        <v>0</v>
      </c>
      <c r="H17" s="107" t="str">
        <f>TRIM("Accr "&amp;'Accrual Data Entry'!G17&amp;" "&amp;'Accrual Data Entry'!H17)</f>
        <v>Accr</v>
      </c>
      <c r="I17" s="108"/>
      <c r="J17" s="56">
        <f>IF('Accrual Data Entry'!J17&gt;0,'Accrual Data Entry'!J17,0)</f>
        <v>0</v>
      </c>
      <c r="K17" s="57">
        <f>IF('Accrual Data Entry'!J17&lt;0,'Accrual Data Entry'!J17*-1,0)</f>
        <v>0</v>
      </c>
    </row>
    <row r="18" spans="2:11" s="1" customFormat="1" x14ac:dyDescent="0.25">
      <c r="B18" s="36"/>
      <c r="C18" s="38">
        <f>'Accrual Data Entry'!A18</f>
        <v>0</v>
      </c>
      <c r="D18" s="38">
        <f>'Accrual Data Entry'!B18</f>
        <v>0</v>
      </c>
      <c r="E18" s="38">
        <f>'Accrual Data Entry'!C18</f>
        <v>0</v>
      </c>
      <c r="F18" s="59">
        <f>'Accrual Data Entry'!D18</f>
        <v>0</v>
      </c>
      <c r="G18" s="58">
        <f>'Accrual Data Entry'!E18</f>
        <v>0</v>
      </c>
      <c r="H18" s="107" t="str">
        <f>TRIM("Accr "&amp;'Accrual Data Entry'!G18&amp;" "&amp;'Accrual Data Entry'!H18)</f>
        <v>Accr</v>
      </c>
      <c r="I18" s="108"/>
      <c r="J18" s="56">
        <f>IF('Accrual Data Entry'!J18&gt;0,'Accrual Data Entry'!J18,0)</f>
        <v>0</v>
      </c>
      <c r="K18" s="57">
        <f>IF('Accrual Data Entry'!J18&lt;0,'Accrual Data Entry'!J18*-1,0)</f>
        <v>0</v>
      </c>
    </row>
    <row r="19" spans="2:11" s="1" customFormat="1" x14ac:dyDescent="0.25">
      <c r="B19" s="36"/>
      <c r="C19" s="38">
        <f>'Accrual Data Entry'!A19</f>
        <v>0</v>
      </c>
      <c r="D19" s="38">
        <f>'Accrual Data Entry'!B19</f>
        <v>0</v>
      </c>
      <c r="E19" s="38">
        <f>'Accrual Data Entry'!C19</f>
        <v>0</v>
      </c>
      <c r="F19" s="59">
        <f>'Accrual Data Entry'!D19</f>
        <v>0</v>
      </c>
      <c r="G19" s="58">
        <f>'Accrual Data Entry'!E19</f>
        <v>0</v>
      </c>
      <c r="H19" s="107" t="str">
        <f>TRIM("Accr "&amp;'Accrual Data Entry'!G19&amp;" "&amp;'Accrual Data Entry'!H19)</f>
        <v>Accr</v>
      </c>
      <c r="I19" s="108"/>
      <c r="J19" s="56">
        <f>IF('Accrual Data Entry'!J19&gt;0,'Accrual Data Entry'!J19,0)</f>
        <v>0</v>
      </c>
      <c r="K19" s="57">
        <f>IF('Accrual Data Entry'!J19&lt;0,'Accrual Data Entry'!J19*-1,0)</f>
        <v>0</v>
      </c>
    </row>
    <row r="20" spans="2:11" s="1" customFormat="1" x14ac:dyDescent="0.25">
      <c r="B20" s="36"/>
      <c r="C20" s="38">
        <f>'Accrual Data Entry'!A20</f>
        <v>0</v>
      </c>
      <c r="D20" s="38">
        <f>'Accrual Data Entry'!B20</f>
        <v>0</v>
      </c>
      <c r="E20" s="38">
        <f>'Accrual Data Entry'!C20</f>
        <v>0</v>
      </c>
      <c r="F20" s="59">
        <f>'Accrual Data Entry'!D20</f>
        <v>0</v>
      </c>
      <c r="G20" s="58">
        <f>'Accrual Data Entry'!E20</f>
        <v>0</v>
      </c>
      <c r="H20" s="107" t="str">
        <f>TRIM("Accr "&amp;'Accrual Data Entry'!G20&amp;" "&amp;'Accrual Data Entry'!H20)</f>
        <v>Accr</v>
      </c>
      <c r="I20" s="108"/>
      <c r="J20" s="56">
        <f>IF('Accrual Data Entry'!J20&gt;0,'Accrual Data Entry'!J20,0)</f>
        <v>0</v>
      </c>
      <c r="K20" s="57">
        <f>IF('Accrual Data Entry'!J20&lt;0,'Accrual Data Entry'!J20*-1,0)</f>
        <v>0</v>
      </c>
    </row>
    <row r="21" spans="2:11" s="1" customFormat="1" x14ac:dyDescent="0.25">
      <c r="B21" s="36"/>
      <c r="C21" s="38">
        <f>'Accrual Data Entry'!A21</f>
        <v>0</v>
      </c>
      <c r="D21" s="38">
        <f>'Accrual Data Entry'!B21</f>
        <v>0</v>
      </c>
      <c r="E21" s="38">
        <f>'Accrual Data Entry'!C21</f>
        <v>0</v>
      </c>
      <c r="F21" s="59">
        <f>'Accrual Data Entry'!D21</f>
        <v>0</v>
      </c>
      <c r="G21" s="58">
        <f>'Accrual Data Entry'!E21</f>
        <v>0</v>
      </c>
      <c r="H21" s="107" t="str">
        <f>TRIM("Accr "&amp;'Accrual Data Entry'!G21&amp;" "&amp;'Accrual Data Entry'!H21)</f>
        <v>Accr</v>
      </c>
      <c r="I21" s="108"/>
      <c r="J21" s="56">
        <f>IF('Accrual Data Entry'!J21&gt;0,'Accrual Data Entry'!J21,0)</f>
        <v>0</v>
      </c>
      <c r="K21" s="57">
        <f>IF('Accrual Data Entry'!J21&lt;0,'Accrual Data Entry'!J21*-1,0)</f>
        <v>0</v>
      </c>
    </row>
    <row r="22" spans="2:11" s="1" customFormat="1" x14ac:dyDescent="0.25">
      <c r="B22" s="36"/>
      <c r="C22" s="38">
        <f>C12</f>
        <v>0</v>
      </c>
      <c r="D22" s="38">
        <v>0</v>
      </c>
      <c r="E22" s="38">
        <v>207001</v>
      </c>
      <c r="F22" s="59">
        <v>0</v>
      </c>
      <c r="G22" s="58">
        <v>0</v>
      </c>
      <c r="H22" s="107" t="str">
        <f>H12</f>
        <v>Accr</v>
      </c>
      <c r="I22" s="108"/>
      <c r="J22" s="56">
        <f>K12</f>
        <v>0</v>
      </c>
      <c r="K22" s="57">
        <f>J12</f>
        <v>0</v>
      </c>
    </row>
    <row r="23" spans="2:11" s="1" customFormat="1" x14ac:dyDescent="0.25">
      <c r="B23" s="36"/>
      <c r="C23" s="38">
        <f t="shared" ref="C23:C31" si="0">C13</f>
        <v>0</v>
      </c>
      <c r="D23" s="38">
        <v>0</v>
      </c>
      <c r="E23" s="38">
        <v>207001</v>
      </c>
      <c r="F23" s="59">
        <v>0</v>
      </c>
      <c r="G23" s="58">
        <v>0</v>
      </c>
      <c r="H23" s="107" t="str">
        <f t="shared" ref="H23:H31" si="1">H13</f>
        <v>Accr</v>
      </c>
      <c r="I23" s="108"/>
      <c r="J23" s="56">
        <f t="shared" ref="J23:J31" si="2">K13</f>
        <v>0</v>
      </c>
      <c r="K23" s="57">
        <f t="shared" ref="K23:K31" si="3">J13</f>
        <v>0</v>
      </c>
    </row>
    <row r="24" spans="2:11" s="1" customFormat="1" x14ac:dyDescent="0.25">
      <c r="B24" s="36"/>
      <c r="C24" s="38">
        <f t="shared" si="0"/>
        <v>0</v>
      </c>
      <c r="D24" s="38">
        <v>0</v>
      </c>
      <c r="E24" s="38">
        <v>207001</v>
      </c>
      <c r="F24" s="59">
        <v>0</v>
      </c>
      <c r="G24" s="58">
        <v>0</v>
      </c>
      <c r="H24" s="107" t="str">
        <f t="shared" si="1"/>
        <v>Accr</v>
      </c>
      <c r="I24" s="108"/>
      <c r="J24" s="56">
        <f t="shared" si="2"/>
        <v>0</v>
      </c>
      <c r="K24" s="57">
        <f t="shared" si="3"/>
        <v>0</v>
      </c>
    </row>
    <row r="25" spans="2:11" s="1" customFormat="1" x14ac:dyDescent="0.25">
      <c r="B25" s="36"/>
      <c r="C25" s="38">
        <f t="shared" si="0"/>
        <v>0</v>
      </c>
      <c r="D25" s="38">
        <v>0</v>
      </c>
      <c r="E25" s="38">
        <v>207001</v>
      </c>
      <c r="F25" s="59">
        <v>0</v>
      </c>
      <c r="G25" s="58">
        <v>0</v>
      </c>
      <c r="H25" s="107" t="str">
        <f t="shared" si="1"/>
        <v>Accr</v>
      </c>
      <c r="I25" s="108"/>
      <c r="J25" s="56">
        <f t="shared" si="2"/>
        <v>0</v>
      </c>
      <c r="K25" s="57">
        <f t="shared" si="3"/>
        <v>0</v>
      </c>
    </row>
    <row r="26" spans="2:11" s="1" customFormat="1" x14ac:dyDescent="0.25">
      <c r="B26" s="36"/>
      <c r="C26" s="38">
        <f t="shared" si="0"/>
        <v>0</v>
      </c>
      <c r="D26" s="38">
        <v>0</v>
      </c>
      <c r="E26" s="38">
        <v>207001</v>
      </c>
      <c r="F26" s="59">
        <v>0</v>
      </c>
      <c r="G26" s="58">
        <v>0</v>
      </c>
      <c r="H26" s="107" t="str">
        <f t="shared" si="1"/>
        <v>Accr</v>
      </c>
      <c r="I26" s="108"/>
      <c r="J26" s="56">
        <f t="shared" si="2"/>
        <v>0</v>
      </c>
      <c r="K26" s="57">
        <f t="shared" si="3"/>
        <v>0</v>
      </c>
    </row>
    <row r="27" spans="2:11" s="1" customFormat="1" x14ac:dyDescent="0.25">
      <c r="B27" s="36"/>
      <c r="C27" s="38">
        <f t="shared" si="0"/>
        <v>0</v>
      </c>
      <c r="D27" s="38">
        <v>0</v>
      </c>
      <c r="E27" s="38">
        <v>207001</v>
      </c>
      <c r="F27" s="59">
        <v>0</v>
      </c>
      <c r="G27" s="58">
        <v>0</v>
      </c>
      <c r="H27" s="107" t="str">
        <f t="shared" si="1"/>
        <v>Accr</v>
      </c>
      <c r="I27" s="108"/>
      <c r="J27" s="56">
        <f t="shared" si="2"/>
        <v>0</v>
      </c>
      <c r="K27" s="57">
        <f t="shared" si="3"/>
        <v>0</v>
      </c>
    </row>
    <row r="28" spans="2:11" s="1" customFormat="1" x14ac:dyDescent="0.25">
      <c r="B28" s="36"/>
      <c r="C28" s="38">
        <f t="shared" si="0"/>
        <v>0</v>
      </c>
      <c r="D28" s="38">
        <v>0</v>
      </c>
      <c r="E28" s="38">
        <v>207001</v>
      </c>
      <c r="F28" s="59">
        <v>0</v>
      </c>
      <c r="G28" s="58">
        <v>0</v>
      </c>
      <c r="H28" s="107" t="str">
        <f t="shared" si="1"/>
        <v>Accr</v>
      </c>
      <c r="I28" s="108"/>
      <c r="J28" s="56">
        <f t="shared" si="2"/>
        <v>0</v>
      </c>
      <c r="K28" s="57">
        <f t="shared" si="3"/>
        <v>0</v>
      </c>
    </row>
    <row r="29" spans="2:11" s="1" customFormat="1" x14ac:dyDescent="0.25">
      <c r="B29" s="36"/>
      <c r="C29" s="38">
        <f t="shared" si="0"/>
        <v>0</v>
      </c>
      <c r="D29" s="38">
        <v>0</v>
      </c>
      <c r="E29" s="38">
        <v>207001</v>
      </c>
      <c r="F29" s="59">
        <v>0</v>
      </c>
      <c r="G29" s="58">
        <v>0</v>
      </c>
      <c r="H29" s="107" t="str">
        <f t="shared" si="1"/>
        <v>Accr</v>
      </c>
      <c r="I29" s="108"/>
      <c r="J29" s="56">
        <f t="shared" si="2"/>
        <v>0</v>
      </c>
      <c r="K29" s="57">
        <f t="shared" si="3"/>
        <v>0</v>
      </c>
    </row>
    <row r="30" spans="2:11" s="1" customFormat="1" x14ac:dyDescent="0.25">
      <c r="B30" s="36"/>
      <c r="C30" s="38">
        <f t="shared" si="0"/>
        <v>0</v>
      </c>
      <c r="D30" s="38">
        <v>0</v>
      </c>
      <c r="E30" s="38">
        <v>207001</v>
      </c>
      <c r="F30" s="59">
        <v>0</v>
      </c>
      <c r="G30" s="58">
        <v>0</v>
      </c>
      <c r="H30" s="107" t="str">
        <f t="shared" si="1"/>
        <v>Accr</v>
      </c>
      <c r="I30" s="108"/>
      <c r="J30" s="56">
        <f t="shared" si="2"/>
        <v>0</v>
      </c>
      <c r="K30" s="57">
        <f t="shared" si="3"/>
        <v>0</v>
      </c>
    </row>
    <row r="31" spans="2:11" s="1" customFormat="1" x14ac:dyDescent="0.25">
      <c r="B31" s="36"/>
      <c r="C31" s="38">
        <f t="shared" si="0"/>
        <v>0</v>
      </c>
      <c r="D31" s="38">
        <v>0</v>
      </c>
      <c r="E31" s="38">
        <v>207001</v>
      </c>
      <c r="F31" s="59">
        <v>0</v>
      </c>
      <c r="G31" s="58">
        <v>0</v>
      </c>
      <c r="H31" s="107" t="str">
        <f t="shared" si="1"/>
        <v>Accr</v>
      </c>
      <c r="I31" s="108"/>
      <c r="J31" s="56">
        <f t="shared" si="2"/>
        <v>0</v>
      </c>
      <c r="K31" s="57">
        <f t="shared" si="3"/>
        <v>0</v>
      </c>
    </row>
    <row r="32" spans="2:11" s="31" customFormat="1" ht="1.5" customHeight="1" thickBot="1" x14ac:dyDescent="0.3">
      <c r="B32" s="35"/>
      <c r="C32" s="35"/>
      <c r="E32" s="35"/>
      <c r="F32" s="35"/>
      <c r="G32" s="35"/>
      <c r="H32" s="34"/>
      <c r="I32" s="34"/>
      <c r="J32" s="33"/>
      <c r="K32" s="32"/>
    </row>
    <row r="33" spans="2:15" s="29" customFormat="1" ht="28.5" customHeight="1" thickBot="1" x14ac:dyDescent="0.3">
      <c r="H33" s="99" t="s">
        <v>7</v>
      </c>
      <c r="I33" s="100"/>
      <c r="J33" s="30">
        <f>SUM(J12:J31)</f>
        <v>0</v>
      </c>
      <c r="K33" s="30">
        <f>SUM(K12:K31)</f>
        <v>0</v>
      </c>
    </row>
    <row r="34" spans="2:15" x14ac:dyDescent="0.25">
      <c r="B34" s="28" t="s">
        <v>29</v>
      </c>
    </row>
    <row r="35" spans="2:15" x14ac:dyDescent="0.25">
      <c r="B35" s="104" t="str">
        <f>TRIM("Accrual Worksheet Entry Submitted by "&amp;'Accrual Data Entry'!D9&amp;" for fiscal year "&amp;'Accrual Data Entry'!A9)</f>
        <v>Accrual Worksheet Entry Submitted by for fiscal year 21-22</v>
      </c>
      <c r="C35" s="104"/>
      <c r="D35" s="104"/>
      <c r="E35" s="104"/>
      <c r="F35" s="104"/>
      <c r="G35" s="104"/>
      <c r="H35" s="104"/>
      <c r="I35" s="104"/>
      <c r="J35" s="104"/>
      <c r="K35" s="104"/>
    </row>
    <row r="36" spans="2:15" ht="19.5" customHeight="1" x14ac:dyDescent="0.25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5" ht="19.5" customHeight="1" x14ac:dyDescent="0.25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9" spans="2:15" x14ac:dyDescent="0.25">
      <c r="J39" s="26"/>
      <c r="K39" s="26"/>
      <c r="N39" s="25"/>
    </row>
    <row r="40" spans="2:15" x14ac:dyDescent="0.25">
      <c r="J40" s="26"/>
      <c r="K40" s="26"/>
      <c r="N40" s="25"/>
    </row>
    <row r="41" spans="2:15" x14ac:dyDescent="0.25">
      <c r="J41" s="26"/>
      <c r="K41" s="26"/>
      <c r="N41" s="25"/>
    </row>
    <row r="42" spans="2:15" x14ac:dyDescent="0.25">
      <c r="J42" s="26"/>
      <c r="K42" s="26"/>
      <c r="N42" s="25"/>
    </row>
    <row r="43" spans="2:15" x14ac:dyDescent="0.25">
      <c r="F43" s="27"/>
      <c r="J43" s="26"/>
      <c r="K43" s="26"/>
      <c r="N43" s="25"/>
    </row>
    <row r="44" spans="2:15" x14ac:dyDescent="0.25">
      <c r="J44" s="26"/>
      <c r="K44" s="26"/>
      <c r="N44" s="25"/>
    </row>
    <row r="47" spans="2:15" x14ac:dyDescent="0.25">
      <c r="J47" s="26"/>
      <c r="K47" s="26"/>
      <c r="M47" s="26"/>
      <c r="N47" s="25"/>
      <c r="O47" s="25"/>
    </row>
    <row r="48" spans="2:15" x14ac:dyDescent="0.25">
      <c r="J48" s="26"/>
      <c r="K48" s="26"/>
      <c r="M48" s="26"/>
      <c r="N48" s="25"/>
      <c r="O48" s="25"/>
    </row>
    <row r="49" spans="10:14" x14ac:dyDescent="0.25">
      <c r="J49" s="26"/>
      <c r="K49" s="26"/>
      <c r="N49" s="25"/>
    </row>
    <row r="50" spans="10:14" x14ac:dyDescent="0.25">
      <c r="J50" s="26"/>
      <c r="K50" s="26"/>
      <c r="N50" s="25"/>
    </row>
    <row r="51" spans="10:14" x14ac:dyDescent="0.25">
      <c r="J51" s="26"/>
      <c r="K51" s="26"/>
      <c r="N51" s="25"/>
    </row>
    <row r="52" spans="10:14" x14ac:dyDescent="0.25">
      <c r="J52" s="26"/>
      <c r="K52" s="26"/>
      <c r="N52" s="25"/>
    </row>
    <row r="424" spans="4:5" x14ac:dyDescent="0.25">
      <c r="E424" s="23"/>
    </row>
    <row r="425" spans="4:5" x14ac:dyDescent="0.25">
      <c r="D425" s="24"/>
      <c r="E425" s="23"/>
    </row>
  </sheetData>
  <sheetProtection algorithmName="SHA-512" hashValue="iKmo+edcdb+5rzLKgIOJeHREl+GU5tdJuLtSHfdn9GIWQjmb3XYxi+mtkWe03Ht6foPbEQipa5couCUCD4ZGrA==" saltValue="YfUPkmOCAnl9q8jwhFnssg==" spinCount="100000" sheet="1" objects="1" scenarios="1"/>
  <mergeCells count="36">
    <mergeCell ref="H28:I28"/>
    <mergeCell ref="H29:I29"/>
    <mergeCell ref="H30:I30"/>
    <mergeCell ref="H31:I31"/>
    <mergeCell ref="H23:I23"/>
    <mergeCell ref="H24:I24"/>
    <mergeCell ref="H25:I25"/>
    <mergeCell ref="H26:I26"/>
    <mergeCell ref="H27:I27"/>
    <mergeCell ref="D8:E8"/>
    <mergeCell ref="H10:I10"/>
    <mergeCell ref="J8:K8"/>
    <mergeCell ref="H21:I21"/>
    <mergeCell ref="H22:I22"/>
    <mergeCell ref="J2:K3"/>
    <mergeCell ref="B2:I3"/>
    <mergeCell ref="B5:I5"/>
    <mergeCell ref="B7:C7"/>
    <mergeCell ref="D7:E7"/>
    <mergeCell ref="J7:K7"/>
    <mergeCell ref="B37:K37"/>
    <mergeCell ref="B8:C8"/>
    <mergeCell ref="B36:K36"/>
    <mergeCell ref="H33:I33"/>
    <mergeCell ref="B11:K11"/>
    <mergeCell ref="B35:K35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B9:K9"/>
  </mergeCells>
  <printOptions horizontalCentered="1"/>
  <pageMargins left="0.25" right="0.25" top="0.25" bottom="0.2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499984740745262"/>
    <pageSetUpPr fitToPage="1"/>
  </sheetPr>
  <dimension ref="B1:O425"/>
  <sheetViews>
    <sheetView showGridLines="0" zoomScale="90" zoomScaleNormal="90" workbookViewId="0">
      <selection activeCell="D8" sqref="D8:E8"/>
    </sheetView>
  </sheetViews>
  <sheetFormatPr defaultRowHeight="15.75" x14ac:dyDescent="0.25"/>
  <cols>
    <col min="1" max="1" width="3.625" customWidth="1"/>
    <col min="2" max="7" width="10.625" customWidth="1"/>
    <col min="8" max="9" width="25.625" customWidth="1"/>
    <col min="10" max="11" width="15.625" customWidth="1"/>
    <col min="12" max="12" width="3.625" customWidth="1"/>
    <col min="13" max="13" width="14.5" customWidth="1"/>
    <col min="14" max="14" width="15" customWidth="1"/>
    <col min="15" max="15" width="25.125" customWidth="1"/>
  </cols>
  <sheetData>
    <row r="1" spans="2:11" x14ac:dyDescent="0.25">
      <c r="B1" s="73" t="s">
        <v>40</v>
      </c>
      <c r="C1" s="74"/>
    </row>
    <row r="2" spans="2:11" x14ac:dyDescent="0.25">
      <c r="B2" s="113" t="s">
        <v>32</v>
      </c>
      <c r="C2" s="113"/>
      <c r="D2" s="113"/>
      <c r="E2" s="113"/>
      <c r="F2" s="113"/>
      <c r="G2" s="113"/>
      <c r="H2" s="113"/>
      <c r="I2" s="114"/>
      <c r="J2" s="109" t="s">
        <v>41</v>
      </c>
      <c r="K2" s="110"/>
    </row>
    <row r="3" spans="2:11" x14ac:dyDescent="0.25">
      <c r="B3" s="113"/>
      <c r="C3" s="113"/>
      <c r="D3" s="113"/>
      <c r="E3" s="113"/>
      <c r="F3" s="113"/>
      <c r="G3" s="113"/>
      <c r="H3" s="113"/>
      <c r="I3" s="114"/>
      <c r="J3" s="111"/>
      <c r="K3" s="112"/>
    </row>
    <row r="4" spans="2:11" ht="16.5" thickBot="1" x14ac:dyDescent="0.3"/>
    <row r="5" spans="2:11" ht="30.75" customHeight="1" thickBot="1" x14ac:dyDescent="0.3">
      <c r="B5" s="115" t="s">
        <v>31</v>
      </c>
      <c r="C5" s="115"/>
      <c r="D5" s="115"/>
      <c r="E5" s="115"/>
      <c r="F5" s="115"/>
      <c r="G5" s="115"/>
      <c r="H5" s="115"/>
      <c r="I5" s="116"/>
      <c r="J5" s="54" t="s">
        <v>1</v>
      </c>
      <c r="K5" s="53" t="str">
        <f>IF('JE Accr - Finance Only'!K5="18-19","19-20","20-21")</f>
        <v>20-21</v>
      </c>
    </row>
    <row r="6" spans="2:11" ht="9" customHeight="1" thickBot="1" x14ac:dyDescent="0.3"/>
    <row r="7" spans="2:11" s="5" customFormat="1" ht="21" customHeight="1" x14ac:dyDescent="0.25">
      <c r="B7" s="117" t="s">
        <v>0</v>
      </c>
      <c r="C7" s="118"/>
      <c r="D7" s="119" t="s">
        <v>30</v>
      </c>
      <c r="E7" s="118"/>
      <c r="F7" s="52" t="s">
        <v>2</v>
      </c>
      <c r="G7" s="51" t="s">
        <v>3</v>
      </c>
      <c r="H7" s="50" t="s">
        <v>5</v>
      </c>
      <c r="I7" s="49" t="s">
        <v>6</v>
      </c>
      <c r="J7" s="120" t="s">
        <v>7</v>
      </c>
      <c r="K7" s="121"/>
    </row>
    <row r="8" spans="2:11" s="5" customFormat="1" ht="23.25" customHeight="1" thickBot="1" x14ac:dyDescent="0.3">
      <c r="B8" s="97"/>
      <c r="C8" s="98"/>
      <c r="D8" s="122">
        <f>'JE Accr - Finance Only'!D8:E8+1</f>
        <v>44743</v>
      </c>
      <c r="E8" s="123"/>
      <c r="F8" s="48" t="s">
        <v>34</v>
      </c>
      <c r="G8" s="47" t="s">
        <v>8</v>
      </c>
      <c r="H8" s="55">
        <f>'Accrual Data Entry'!D9</f>
        <v>0</v>
      </c>
      <c r="I8" s="46"/>
      <c r="J8" s="126">
        <f>J33+K33</f>
        <v>0</v>
      </c>
      <c r="K8" s="127"/>
    </row>
    <row r="9" spans="2:11" s="1" customFormat="1" ht="6" customHeight="1" thickBot="1" x14ac:dyDescent="0.3">
      <c r="B9" s="101"/>
      <c r="C9" s="102"/>
      <c r="D9" s="102"/>
      <c r="E9" s="102"/>
      <c r="F9" s="102"/>
      <c r="G9" s="102"/>
      <c r="H9" s="102"/>
      <c r="I9" s="102"/>
      <c r="J9" s="102"/>
      <c r="K9" s="103"/>
    </row>
    <row r="10" spans="2:11" s="5" customFormat="1" ht="21" customHeight="1" thickBot="1" x14ac:dyDescent="0.3">
      <c r="B10" s="45" t="s">
        <v>9</v>
      </c>
      <c r="C10" s="44" t="s">
        <v>10</v>
      </c>
      <c r="D10" s="44" t="s">
        <v>11</v>
      </c>
      <c r="E10" s="44" t="s">
        <v>12</v>
      </c>
      <c r="F10" s="44" t="s">
        <v>13</v>
      </c>
      <c r="G10" s="43" t="s">
        <v>14</v>
      </c>
      <c r="H10" s="124" t="s">
        <v>15</v>
      </c>
      <c r="I10" s="125"/>
      <c r="J10" s="42" t="s">
        <v>16</v>
      </c>
      <c r="K10" s="41" t="s">
        <v>17</v>
      </c>
    </row>
    <row r="11" spans="2:11" s="1" customFormat="1" ht="6" customHeight="1" thickBot="1" x14ac:dyDescent="0.3">
      <c r="B11" s="101"/>
      <c r="C11" s="102"/>
      <c r="D11" s="102"/>
      <c r="E11" s="102"/>
      <c r="F11" s="102"/>
      <c r="G11" s="102"/>
      <c r="H11" s="102"/>
      <c r="I11" s="102"/>
      <c r="J11" s="102"/>
      <c r="K11" s="103"/>
    </row>
    <row r="12" spans="2:11" s="1" customFormat="1" x14ac:dyDescent="0.25">
      <c r="B12" s="40"/>
      <c r="C12" s="69">
        <f>'JE Accr - Finance Only'!C12</f>
        <v>0</v>
      </c>
      <c r="D12" s="70">
        <f>'JE Accr - Finance Only'!D12</f>
        <v>0</v>
      </c>
      <c r="E12" s="39">
        <f>'JE Accr - Finance Only'!E12</f>
        <v>0</v>
      </c>
      <c r="F12" s="39">
        <f>'JE Accr - Finance Only'!F12</f>
        <v>0</v>
      </c>
      <c r="G12" s="39">
        <f>'JE Accr - Finance Only'!G12</f>
        <v>0</v>
      </c>
      <c r="H12" s="128" t="str">
        <f>'JE Accr - Finance Only'!H12</f>
        <v>Accr</v>
      </c>
      <c r="I12" s="129">
        <f>'JE Accr - Finance Only'!I12</f>
        <v>0</v>
      </c>
      <c r="J12" s="60">
        <f>'JE Accr - Finance Only'!K12</f>
        <v>0</v>
      </c>
      <c r="K12" s="61">
        <f>'JE Accr - Finance Only'!J12</f>
        <v>0</v>
      </c>
    </row>
    <row r="13" spans="2:11" s="1" customFormat="1" x14ac:dyDescent="0.25">
      <c r="B13" s="40"/>
      <c r="C13" s="69">
        <f>'JE Accr - Finance Only'!C13</f>
        <v>0</v>
      </c>
      <c r="D13" s="70">
        <f>'JE Accr - Finance Only'!D13</f>
        <v>0</v>
      </c>
      <c r="E13" s="39">
        <f>'JE Accr - Finance Only'!E13</f>
        <v>0</v>
      </c>
      <c r="F13" s="39">
        <f>'JE Accr - Finance Only'!F13</f>
        <v>0</v>
      </c>
      <c r="G13" s="39">
        <f>'JE Accr - Finance Only'!G13</f>
        <v>0</v>
      </c>
      <c r="H13" s="128" t="str">
        <f>'JE Accr - Finance Only'!H13</f>
        <v>Accr</v>
      </c>
      <c r="I13" s="129">
        <f>'JE Accr - Finance Only'!I13</f>
        <v>0</v>
      </c>
      <c r="J13" s="56">
        <f>'JE Accr - Finance Only'!K13</f>
        <v>0</v>
      </c>
      <c r="K13" s="57">
        <f>'JE Accr - Finance Only'!J13</f>
        <v>0</v>
      </c>
    </row>
    <row r="14" spans="2:11" s="1" customFormat="1" x14ac:dyDescent="0.25">
      <c r="B14" s="40"/>
      <c r="C14" s="69">
        <f>'JE Accr - Finance Only'!C14</f>
        <v>0</v>
      </c>
      <c r="D14" s="70">
        <f>'JE Accr - Finance Only'!D14</f>
        <v>0</v>
      </c>
      <c r="E14" s="39">
        <f>'JE Accr - Finance Only'!E14</f>
        <v>0</v>
      </c>
      <c r="F14" s="39">
        <f>'JE Accr - Finance Only'!F14</f>
        <v>0</v>
      </c>
      <c r="G14" s="39">
        <f>'JE Accr - Finance Only'!G14</f>
        <v>0</v>
      </c>
      <c r="H14" s="128" t="str">
        <f>'JE Accr - Finance Only'!H14</f>
        <v>Accr</v>
      </c>
      <c r="I14" s="129">
        <f>'JE Accr - Finance Only'!I14</f>
        <v>0</v>
      </c>
      <c r="J14" s="56">
        <f>'JE Accr - Finance Only'!K14</f>
        <v>0</v>
      </c>
      <c r="K14" s="57">
        <f>'JE Accr - Finance Only'!J14</f>
        <v>0</v>
      </c>
    </row>
    <row r="15" spans="2:11" s="1" customFormat="1" x14ac:dyDescent="0.25">
      <c r="B15" s="36"/>
      <c r="C15" s="69">
        <f>'JE Accr - Finance Only'!C15</f>
        <v>0</v>
      </c>
      <c r="D15" s="70">
        <f>'JE Accr - Finance Only'!D15</f>
        <v>0</v>
      </c>
      <c r="E15" s="39">
        <f>'JE Accr - Finance Only'!E15</f>
        <v>0</v>
      </c>
      <c r="F15" s="39">
        <f>'JE Accr - Finance Only'!F15</f>
        <v>0</v>
      </c>
      <c r="G15" s="39">
        <f>'JE Accr - Finance Only'!G15</f>
        <v>0</v>
      </c>
      <c r="H15" s="128" t="str">
        <f>'JE Accr - Finance Only'!H15</f>
        <v>Accr</v>
      </c>
      <c r="I15" s="129">
        <f>'JE Accr - Finance Only'!I15</f>
        <v>0</v>
      </c>
      <c r="J15" s="56">
        <f>'JE Accr - Finance Only'!K15</f>
        <v>0</v>
      </c>
      <c r="K15" s="57">
        <f>'JE Accr - Finance Only'!J15</f>
        <v>0</v>
      </c>
    </row>
    <row r="16" spans="2:11" s="1" customFormat="1" x14ac:dyDescent="0.25">
      <c r="B16" s="36"/>
      <c r="C16" s="69">
        <f>'JE Accr - Finance Only'!C16</f>
        <v>0</v>
      </c>
      <c r="D16" s="70">
        <f>'JE Accr - Finance Only'!D16</f>
        <v>0</v>
      </c>
      <c r="E16" s="39">
        <f>'JE Accr - Finance Only'!E16</f>
        <v>0</v>
      </c>
      <c r="F16" s="39">
        <f>'JE Accr - Finance Only'!F16</f>
        <v>0</v>
      </c>
      <c r="G16" s="39">
        <f>'JE Accr - Finance Only'!G16</f>
        <v>0</v>
      </c>
      <c r="H16" s="128" t="str">
        <f>'JE Accr - Finance Only'!H16</f>
        <v>Accr</v>
      </c>
      <c r="I16" s="129">
        <f>'JE Accr - Finance Only'!I16</f>
        <v>0</v>
      </c>
      <c r="J16" s="56">
        <f>'JE Accr - Finance Only'!K16</f>
        <v>0</v>
      </c>
      <c r="K16" s="57">
        <f>'JE Accr - Finance Only'!J16</f>
        <v>0</v>
      </c>
    </row>
    <row r="17" spans="2:11" s="1" customFormat="1" x14ac:dyDescent="0.25">
      <c r="B17" s="36"/>
      <c r="C17" s="69">
        <f>'JE Accr - Finance Only'!C17</f>
        <v>0</v>
      </c>
      <c r="D17" s="70">
        <f>'JE Accr - Finance Only'!D17</f>
        <v>0</v>
      </c>
      <c r="E17" s="39">
        <f>'JE Accr - Finance Only'!E17</f>
        <v>0</v>
      </c>
      <c r="F17" s="39">
        <f>'JE Accr - Finance Only'!F17</f>
        <v>0</v>
      </c>
      <c r="G17" s="39">
        <f>'JE Accr - Finance Only'!G17</f>
        <v>0</v>
      </c>
      <c r="H17" s="128" t="str">
        <f>'JE Accr - Finance Only'!H17</f>
        <v>Accr</v>
      </c>
      <c r="I17" s="129">
        <f>'JE Accr - Finance Only'!I17</f>
        <v>0</v>
      </c>
      <c r="J17" s="56">
        <f>'JE Accr - Finance Only'!K17</f>
        <v>0</v>
      </c>
      <c r="K17" s="57">
        <f>'JE Accr - Finance Only'!J17</f>
        <v>0</v>
      </c>
    </row>
    <row r="18" spans="2:11" s="1" customFormat="1" x14ac:dyDescent="0.25">
      <c r="B18" s="36"/>
      <c r="C18" s="69">
        <f>'JE Accr - Finance Only'!C18</f>
        <v>0</v>
      </c>
      <c r="D18" s="70">
        <f>'JE Accr - Finance Only'!D18</f>
        <v>0</v>
      </c>
      <c r="E18" s="39">
        <f>'JE Accr - Finance Only'!E18</f>
        <v>0</v>
      </c>
      <c r="F18" s="39">
        <f>'JE Accr - Finance Only'!F18</f>
        <v>0</v>
      </c>
      <c r="G18" s="39">
        <f>'JE Accr - Finance Only'!G18</f>
        <v>0</v>
      </c>
      <c r="H18" s="128" t="str">
        <f>'JE Accr - Finance Only'!H18</f>
        <v>Accr</v>
      </c>
      <c r="I18" s="129">
        <f>'JE Accr - Finance Only'!I18</f>
        <v>0</v>
      </c>
      <c r="J18" s="56">
        <f>'JE Accr - Finance Only'!K18</f>
        <v>0</v>
      </c>
      <c r="K18" s="57">
        <f>'JE Accr - Finance Only'!J18</f>
        <v>0</v>
      </c>
    </row>
    <row r="19" spans="2:11" s="1" customFormat="1" x14ac:dyDescent="0.25">
      <c r="B19" s="36"/>
      <c r="C19" s="69">
        <f>'JE Accr - Finance Only'!C19</f>
        <v>0</v>
      </c>
      <c r="D19" s="70">
        <f>'JE Accr - Finance Only'!D19</f>
        <v>0</v>
      </c>
      <c r="E19" s="39">
        <f>'JE Accr - Finance Only'!E19</f>
        <v>0</v>
      </c>
      <c r="F19" s="39">
        <f>'JE Accr - Finance Only'!F19</f>
        <v>0</v>
      </c>
      <c r="G19" s="39">
        <f>'JE Accr - Finance Only'!G19</f>
        <v>0</v>
      </c>
      <c r="H19" s="128" t="str">
        <f>'JE Accr - Finance Only'!H19</f>
        <v>Accr</v>
      </c>
      <c r="I19" s="129">
        <f>'JE Accr - Finance Only'!I19</f>
        <v>0</v>
      </c>
      <c r="J19" s="56">
        <f>'JE Accr - Finance Only'!K19</f>
        <v>0</v>
      </c>
      <c r="K19" s="57">
        <f>'JE Accr - Finance Only'!J19</f>
        <v>0</v>
      </c>
    </row>
    <row r="20" spans="2:11" s="1" customFormat="1" x14ac:dyDescent="0.25">
      <c r="B20" s="36"/>
      <c r="C20" s="69">
        <f>'JE Accr - Finance Only'!C20</f>
        <v>0</v>
      </c>
      <c r="D20" s="70">
        <f>'JE Accr - Finance Only'!D20</f>
        <v>0</v>
      </c>
      <c r="E20" s="39">
        <f>'JE Accr - Finance Only'!E20</f>
        <v>0</v>
      </c>
      <c r="F20" s="39">
        <f>'JE Accr - Finance Only'!F20</f>
        <v>0</v>
      </c>
      <c r="G20" s="39">
        <f>'JE Accr - Finance Only'!G20</f>
        <v>0</v>
      </c>
      <c r="H20" s="128" t="str">
        <f>'JE Accr - Finance Only'!H20</f>
        <v>Accr</v>
      </c>
      <c r="I20" s="129">
        <f>'JE Accr - Finance Only'!I20</f>
        <v>0</v>
      </c>
      <c r="J20" s="56">
        <f>'JE Accr - Finance Only'!K20</f>
        <v>0</v>
      </c>
      <c r="K20" s="57">
        <f>'JE Accr - Finance Only'!J20</f>
        <v>0</v>
      </c>
    </row>
    <row r="21" spans="2:11" s="1" customFormat="1" x14ac:dyDescent="0.25">
      <c r="B21" s="36"/>
      <c r="C21" s="69">
        <f>'JE Accr - Finance Only'!C21</f>
        <v>0</v>
      </c>
      <c r="D21" s="70">
        <f>'JE Accr - Finance Only'!D21</f>
        <v>0</v>
      </c>
      <c r="E21" s="39">
        <f>'JE Accr - Finance Only'!E21</f>
        <v>0</v>
      </c>
      <c r="F21" s="39">
        <f>'JE Accr - Finance Only'!F21</f>
        <v>0</v>
      </c>
      <c r="G21" s="39">
        <f>'JE Accr - Finance Only'!G21</f>
        <v>0</v>
      </c>
      <c r="H21" s="128" t="str">
        <f>'JE Accr - Finance Only'!H21</f>
        <v>Accr</v>
      </c>
      <c r="I21" s="129">
        <f>'JE Accr - Finance Only'!I21</f>
        <v>0</v>
      </c>
      <c r="J21" s="56">
        <f>'JE Accr - Finance Only'!K21</f>
        <v>0</v>
      </c>
      <c r="K21" s="57">
        <f>'JE Accr - Finance Only'!J21</f>
        <v>0</v>
      </c>
    </row>
    <row r="22" spans="2:11" s="1" customFormat="1" x14ac:dyDescent="0.25">
      <c r="B22" s="36"/>
      <c r="C22" s="69">
        <f>'JE Accr - Finance Only'!C22</f>
        <v>0</v>
      </c>
      <c r="D22" s="70">
        <f>'JE Accr - Finance Only'!D22</f>
        <v>0</v>
      </c>
      <c r="E22" s="39">
        <f>'JE Accr - Finance Only'!E22</f>
        <v>207001</v>
      </c>
      <c r="F22" s="39">
        <f>'JE Accr - Finance Only'!F22</f>
        <v>0</v>
      </c>
      <c r="G22" s="39">
        <f>'JE Accr - Finance Only'!G22</f>
        <v>0</v>
      </c>
      <c r="H22" s="128" t="str">
        <f>'JE Accr - Finance Only'!H22</f>
        <v>Accr</v>
      </c>
      <c r="I22" s="129">
        <f>'JE Accr - Finance Only'!I22</f>
        <v>0</v>
      </c>
      <c r="J22" s="56">
        <f>'JE Accr - Finance Only'!K22</f>
        <v>0</v>
      </c>
      <c r="K22" s="57">
        <f>'JE Accr - Finance Only'!J22</f>
        <v>0</v>
      </c>
    </row>
    <row r="23" spans="2:11" s="1" customFormat="1" x14ac:dyDescent="0.25">
      <c r="B23" s="36"/>
      <c r="C23" s="69">
        <f>'JE Accr - Finance Only'!C23</f>
        <v>0</v>
      </c>
      <c r="D23" s="70">
        <f>'JE Accr - Finance Only'!D23</f>
        <v>0</v>
      </c>
      <c r="E23" s="39">
        <f>'JE Accr - Finance Only'!E23</f>
        <v>207001</v>
      </c>
      <c r="F23" s="39">
        <f>'JE Accr - Finance Only'!F23</f>
        <v>0</v>
      </c>
      <c r="G23" s="39">
        <f>'JE Accr - Finance Only'!G23</f>
        <v>0</v>
      </c>
      <c r="H23" s="128" t="str">
        <f>'JE Accr - Finance Only'!H23</f>
        <v>Accr</v>
      </c>
      <c r="I23" s="129">
        <f>'JE Accr - Finance Only'!I23</f>
        <v>0</v>
      </c>
      <c r="J23" s="56">
        <f>'JE Accr - Finance Only'!K23</f>
        <v>0</v>
      </c>
      <c r="K23" s="57">
        <f>'JE Accr - Finance Only'!J23</f>
        <v>0</v>
      </c>
    </row>
    <row r="24" spans="2:11" s="1" customFormat="1" x14ac:dyDescent="0.25">
      <c r="B24" s="36"/>
      <c r="C24" s="69">
        <f>'JE Accr - Finance Only'!C24</f>
        <v>0</v>
      </c>
      <c r="D24" s="70">
        <f>'JE Accr - Finance Only'!D24</f>
        <v>0</v>
      </c>
      <c r="E24" s="39">
        <f>'JE Accr - Finance Only'!E24</f>
        <v>207001</v>
      </c>
      <c r="F24" s="39">
        <f>'JE Accr - Finance Only'!F24</f>
        <v>0</v>
      </c>
      <c r="G24" s="39">
        <f>'JE Accr - Finance Only'!G24</f>
        <v>0</v>
      </c>
      <c r="H24" s="128" t="str">
        <f>'JE Accr - Finance Only'!H24</f>
        <v>Accr</v>
      </c>
      <c r="I24" s="129">
        <f>'JE Accr - Finance Only'!I24</f>
        <v>0</v>
      </c>
      <c r="J24" s="56">
        <f>'JE Accr - Finance Only'!K24</f>
        <v>0</v>
      </c>
      <c r="K24" s="57">
        <f>'JE Accr - Finance Only'!J24</f>
        <v>0</v>
      </c>
    </row>
    <row r="25" spans="2:11" s="1" customFormat="1" x14ac:dyDescent="0.25">
      <c r="B25" s="36"/>
      <c r="C25" s="69">
        <f>'JE Accr - Finance Only'!C25</f>
        <v>0</v>
      </c>
      <c r="D25" s="70">
        <f>'JE Accr - Finance Only'!D25</f>
        <v>0</v>
      </c>
      <c r="E25" s="39">
        <f>'JE Accr - Finance Only'!E25</f>
        <v>207001</v>
      </c>
      <c r="F25" s="39">
        <f>'JE Accr - Finance Only'!F25</f>
        <v>0</v>
      </c>
      <c r="G25" s="39">
        <f>'JE Accr - Finance Only'!G25</f>
        <v>0</v>
      </c>
      <c r="H25" s="128" t="str">
        <f>'JE Accr - Finance Only'!H25</f>
        <v>Accr</v>
      </c>
      <c r="I25" s="129">
        <f>'JE Accr - Finance Only'!I25</f>
        <v>0</v>
      </c>
      <c r="J25" s="56">
        <f>'JE Accr - Finance Only'!K25</f>
        <v>0</v>
      </c>
      <c r="K25" s="57">
        <f>'JE Accr - Finance Only'!J25</f>
        <v>0</v>
      </c>
    </row>
    <row r="26" spans="2:11" s="1" customFormat="1" x14ac:dyDescent="0.25">
      <c r="B26" s="36"/>
      <c r="C26" s="69">
        <f>'JE Accr - Finance Only'!C26</f>
        <v>0</v>
      </c>
      <c r="D26" s="70">
        <f>'JE Accr - Finance Only'!D26</f>
        <v>0</v>
      </c>
      <c r="E26" s="39">
        <f>'JE Accr - Finance Only'!E26</f>
        <v>207001</v>
      </c>
      <c r="F26" s="39">
        <f>'JE Accr - Finance Only'!F26</f>
        <v>0</v>
      </c>
      <c r="G26" s="39">
        <f>'JE Accr - Finance Only'!G26</f>
        <v>0</v>
      </c>
      <c r="H26" s="128" t="str">
        <f>'JE Accr - Finance Only'!H26</f>
        <v>Accr</v>
      </c>
      <c r="I26" s="129">
        <f>'JE Accr - Finance Only'!I26</f>
        <v>0</v>
      </c>
      <c r="J26" s="56">
        <f>'JE Accr - Finance Only'!K26</f>
        <v>0</v>
      </c>
      <c r="K26" s="57">
        <f>'JE Accr - Finance Only'!J26</f>
        <v>0</v>
      </c>
    </row>
    <row r="27" spans="2:11" s="1" customFormat="1" x14ac:dyDescent="0.25">
      <c r="B27" s="36"/>
      <c r="C27" s="69">
        <f>'JE Accr - Finance Only'!C27</f>
        <v>0</v>
      </c>
      <c r="D27" s="70">
        <f>'JE Accr - Finance Only'!D27</f>
        <v>0</v>
      </c>
      <c r="E27" s="39">
        <f>'JE Accr - Finance Only'!E27</f>
        <v>207001</v>
      </c>
      <c r="F27" s="39">
        <f>'JE Accr - Finance Only'!F27</f>
        <v>0</v>
      </c>
      <c r="G27" s="39">
        <f>'JE Accr - Finance Only'!G27</f>
        <v>0</v>
      </c>
      <c r="H27" s="128" t="str">
        <f>'JE Accr - Finance Only'!H27</f>
        <v>Accr</v>
      </c>
      <c r="I27" s="129">
        <f>'JE Accr - Finance Only'!I27</f>
        <v>0</v>
      </c>
      <c r="J27" s="56">
        <f>'JE Accr - Finance Only'!K27</f>
        <v>0</v>
      </c>
      <c r="K27" s="57">
        <f>'JE Accr - Finance Only'!J27</f>
        <v>0</v>
      </c>
    </row>
    <row r="28" spans="2:11" s="1" customFormat="1" x14ac:dyDescent="0.25">
      <c r="B28" s="36"/>
      <c r="C28" s="69">
        <f>'JE Accr - Finance Only'!C28</f>
        <v>0</v>
      </c>
      <c r="D28" s="70">
        <f>'JE Accr - Finance Only'!D28</f>
        <v>0</v>
      </c>
      <c r="E28" s="39">
        <f>'JE Accr - Finance Only'!E28</f>
        <v>207001</v>
      </c>
      <c r="F28" s="39">
        <f>'JE Accr - Finance Only'!F28</f>
        <v>0</v>
      </c>
      <c r="G28" s="39">
        <f>'JE Accr - Finance Only'!G28</f>
        <v>0</v>
      </c>
      <c r="H28" s="128" t="str">
        <f>'JE Accr - Finance Only'!H28</f>
        <v>Accr</v>
      </c>
      <c r="I28" s="129">
        <f>'JE Accr - Finance Only'!I28</f>
        <v>0</v>
      </c>
      <c r="J28" s="56">
        <f>'JE Accr - Finance Only'!K28</f>
        <v>0</v>
      </c>
      <c r="K28" s="57">
        <f>'JE Accr - Finance Only'!J28</f>
        <v>0</v>
      </c>
    </row>
    <row r="29" spans="2:11" s="1" customFormat="1" x14ac:dyDescent="0.25">
      <c r="B29" s="36"/>
      <c r="C29" s="69">
        <f>'JE Accr - Finance Only'!C29</f>
        <v>0</v>
      </c>
      <c r="D29" s="70">
        <f>'JE Accr - Finance Only'!D29</f>
        <v>0</v>
      </c>
      <c r="E29" s="39">
        <f>'JE Accr - Finance Only'!E29</f>
        <v>207001</v>
      </c>
      <c r="F29" s="39">
        <f>'JE Accr - Finance Only'!F29</f>
        <v>0</v>
      </c>
      <c r="G29" s="39">
        <f>'JE Accr - Finance Only'!G29</f>
        <v>0</v>
      </c>
      <c r="H29" s="128" t="str">
        <f>'JE Accr - Finance Only'!H29</f>
        <v>Accr</v>
      </c>
      <c r="I29" s="129">
        <f>'JE Accr - Finance Only'!I29</f>
        <v>0</v>
      </c>
      <c r="J29" s="56">
        <f>'JE Accr - Finance Only'!K29</f>
        <v>0</v>
      </c>
      <c r="K29" s="57">
        <f>'JE Accr - Finance Only'!J29</f>
        <v>0</v>
      </c>
    </row>
    <row r="30" spans="2:11" s="1" customFormat="1" x14ac:dyDescent="0.25">
      <c r="B30" s="36"/>
      <c r="C30" s="69">
        <f>'JE Accr - Finance Only'!C30</f>
        <v>0</v>
      </c>
      <c r="D30" s="70">
        <f>'JE Accr - Finance Only'!D30</f>
        <v>0</v>
      </c>
      <c r="E30" s="39">
        <f>'JE Accr - Finance Only'!E30</f>
        <v>207001</v>
      </c>
      <c r="F30" s="39">
        <f>'JE Accr - Finance Only'!F30</f>
        <v>0</v>
      </c>
      <c r="G30" s="39">
        <f>'JE Accr - Finance Only'!G30</f>
        <v>0</v>
      </c>
      <c r="H30" s="128" t="str">
        <f>'JE Accr - Finance Only'!H30</f>
        <v>Accr</v>
      </c>
      <c r="I30" s="129">
        <f>'JE Accr - Finance Only'!I30</f>
        <v>0</v>
      </c>
      <c r="J30" s="56">
        <f>'JE Accr - Finance Only'!K30</f>
        <v>0</v>
      </c>
      <c r="K30" s="57">
        <f>'JE Accr - Finance Only'!J30</f>
        <v>0</v>
      </c>
    </row>
    <row r="31" spans="2:11" s="1" customFormat="1" x14ac:dyDescent="0.25">
      <c r="B31" s="36"/>
      <c r="C31" s="69">
        <f>'JE Accr - Finance Only'!C31</f>
        <v>0</v>
      </c>
      <c r="D31" s="70">
        <f>'JE Accr - Finance Only'!D31</f>
        <v>0</v>
      </c>
      <c r="E31" s="39">
        <f>'JE Accr - Finance Only'!E31</f>
        <v>207001</v>
      </c>
      <c r="F31" s="39">
        <f>'JE Accr - Finance Only'!F31</f>
        <v>0</v>
      </c>
      <c r="G31" s="39">
        <f>'JE Accr - Finance Only'!G31</f>
        <v>0</v>
      </c>
      <c r="H31" s="128" t="str">
        <f>'JE Accr - Finance Only'!H31</f>
        <v>Accr</v>
      </c>
      <c r="I31" s="129">
        <f>'JE Accr - Finance Only'!I31</f>
        <v>0</v>
      </c>
      <c r="J31" s="56">
        <f>'JE Accr - Finance Only'!K31</f>
        <v>0</v>
      </c>
      <c r="K31" s="57">
        <f>'JE Accr - Finance Only'!J31</f>
        <v>0</v>
      </c>
    </row>
    <row r="32" spans="2:11" s="31" customFormat="1" ht="1.5" customHeight="1" thickBot="1" x14ac:dyDescent="0.3">
      <c r="B32" s="35"/>
      <c r="C32" s="35"/>
      <c r="E32" s="35"/>
      <c r="F32" s="35"/>
      <c r="G32" s="35"/>
      <c r="H32" s="34"/>
      <c r="I32" s="34"/>
      <c r="J32" s="33"/>
      <c r="K32" s="32"/>
    </row>
    <row r="33" spans="2:15" s="29" customFormat="1" ht="28.5" customHeight="1" thickBot="1" x14ac:dyDescent="0.3">
      <c r="H33" s="99" t="s">
        <v>7</v>
      </c>
      <c r="I33" s="100"/>
      <c r="J33" s="30">
        <f>SUM(J12:J31)</f>
        <v>0</v>
      </c>
      <c r="K33" s="30">
        <f>SUM(K12:K31)</f>
        <v>0</v>
      </c>
    </row>
    <row r="34" spans="2:15" x14ac:dyDescent="0.25">
      <c r="B34" s="28" t="s">
        <v>29</v>
      </c>
    </row>
    <row r="35" spans="2:15" x14ac:dyDescent="0.25">
      <c r="B35" s="104" t="str">
        <f>TRIM("Reverse Accrual Worksheet Entry Submitted by "&amp;'Accrual Data Entry'!D9&amp;" for fiscal year "&amp;'Accrual Data Entry'!A9)</f>
        <v>Reverse Accrual Worksheet Entry Submitted by for fiscal year 21-22</v>
      </c>
      <c r="C35" s="104"/>
      <c r="D35" s="104"/>
      <c r="E35" s="104"/>
      <c r="F35" s="104"/>
      <c r="G35" s="104"/>
      <c r="H35" s="104"/>
      <c r="I35" s="104"/>
      <c r="J35" s="104"/>
      <c r="K35" s="104"/>
    </row>
    <row r="36" spans="2:15" ht="19.5" customHeight="1" x14ac:dyDescent="0.25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5" ht="19.5" customHeight="1" x14ac:dyDescent="0.25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9" spans="2:15" x14ac:dyDescent="0.25">
      <c r="J39" s="26"/>
      <c r="K39" s="26"/>
      <c r="N39" s="25"/>
    </row>
    <row r="40" spans="2:15" x14ac:dyDescent="0.25">
      <c r="J40" s="26"/>
      <c r="K40" s="26"/>
      <c r="N40" s="25"/>
    </row>
    <row r="41" spans="2:15" x14ac:dyDescent="0.25">
      <c r="J41" s="26"/>
      <c r="K41" s="26"/>
      <c r="N41" s="25"/>
    </row>
    <row r="42" spans="2:15" x14ac:dyDescent="0.25">
      <c r="J42" s="26"/>
      <c r="K42" s="26"/>
      <c r="N42" s="25"/>
    </row>
    <row r="43" spans="2:15" x14ac:dyDescent="0.25">
      <c r="F43" s="27"/>
      <c r="J43" s="26"/>
      <c r="K43" s="26"/>
      <c r="N43" s="25"/>
    </row>
    <row r="44" spans="2:15" x14ac:dyDescent="0.25">
      <c r="J44" s="26"/>
      <c r="K44" s="26"/>
      <c r="N44" s="25"/>
    </row>
    <row r="47" spans="2:15" x14ac:dyDescent="0.25">
      <c r="J47" s="26"/>
      <c r="K47" s="26"/>
      <c r="M47" s="26"/>
      <c r="N47" s="25"/>
      <c r="O47" s="25"/>
    </row>
    <row r="48" spans="2:15" x14ac:dyDescent="0.25">
      <c r="J48" s="26"/>
      <c r="K48" s="26"/>
      <c r="M48" s="26"/>
      <c r="N48" s="25"/>
      <c r="O48" s="25"/>
    </row>
    <row r="49" spans="10:14" x14ac:dyDescent="0.25">
      <c r="J49" s="26"/>
      <c r="K49" s="26"/>
      <c r="N49" s="25"/>
    </row>
    <row r="50" spans="10:14" x14ac:dyDescent="0.25">
      <c r="J50" s="26"/>
      <c r="K50" s="26"/>
      <c r="N50" s="25"/>
    </row>
    <row r="51" spans="10:14" x14ac:dyDescent="0.25">
      <c r="J51" s="26"/>
      <c r="K51" s="26"/>
      <c r="N51" s="25"/>
    </row>
    <row r="52" spans="10:14" x14ac:dyDescent="0.25">
      <c r="J52" s="26"/>
      <c r="K52" s="26"/>
      <c r="N52" s="25"/>
    </row>
    <row r="424" spans="4:5" x14ac:dyDescent="0.25">
      <c r="E424" s="23"/>
    </row>
    <row r="425" spans="4:5" x14ac:dyDescent="0.25">
      <c r="D425" s="24"/>
      <c r="E425" s="23"/>
    </row>
  </sheetData>
  <sheetProtection algorithmName="SHA-512" hashValue="W1k0IBORBlu+yWURSMQptJOtEAh2R4m2+daBg+OqH1D68JohyDx3j+ofKLiTA8ybFminVK69/VBLEgdq5cWwXA==" saltValue="UwzphWe6j+dKCBmqlrjFFw==" spinCount="100000" sheet="1" objects="1" scenarios="1"/>
  <mergeCells count="36">
    <mergeCell ref="B37:K37"/>
    <mergeCell ref="H24:I24"/>
    <mergeCell ref="H25:I25"/>
    <mergeCell ref="H26:I26"/>
    <mergeCell ref="H27:I27"/>
    <mergeCell ref="H28:I28"/>
    <mergeCell ref="H29:I29"/>
    <mergeCell ref="H30:I30"/>
    <mergeCell ref="H31:I31"/>
    <mergeCell ref="H33:I33"/>
    <mergeCell ref="B35:K35"/>
    <mergeCell ref="B36:K36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B11:K11"/>
    <mergeCell ref="B2:I3"/>
    <mergeCell ref="J2:K3"/>
    <mergeCell ref="B5:I5"/>
    <mergeCell ref="B7:C7"/>
    <mergeCell ref="D7:E7"/>
    <mergeCell ref="J7:K7"/>
    <mergeCell ref="B8:C8"/>
    <mergeCell ref="D8:E8"/>
    <mergeCell ref="J8:K8"/>
    <mergeCell ref="B9:K9"/>
    <mergeCell ref="H10:I10"/>
  </mergeCells>
  <printOptions horizontalCentered="1"/>
  <pageMargins left="0.25" right="0.25" top="0.25" bottom="0.2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Accrual Data Entry</vt:lpstr>
      <vt:lpstr>JE Accr - Finance Only</vt:lpstr>
      <vt:lpstr>JE Accr Rev - Finance Only</vt:lpstr>
      <vt:lpstr>'Accrual Data Entry'!Print_Area</vt:lpstr>
      <vt:lpstr>'JE Accr - Finance Only'!Print_Area</vt:lpstr>
      <vt:lpstr>'JE Accr Rev - Finance Only'!Print_Area</vt:lpstr>
    </vt:vector>
  </TitlesOfParts>
  <Company>Lafayette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Bohn</dc:creator>
  <cp:lastModifiedBy>North</cp:lastModifiedBy>
  <cp:lastPrinted>2022-05-19T18:30:48Z</cp:lastPrinted>
  <dcterms:created xsi:type="dcterms:W3CDTF">2019-07-10T15:00:32Z</dcterms:created>
  <dcterms:modified xsi:type="dcterms:W3CDTF">2022-05-19T19:18:03Z</dcterms:modified>
</cp:coreProperties>
</file>